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วิธีใช้" sheetId="1" state="visible" r:id="rId1"/>
    <sheet name="Master Log" sheetId="2" state="visible" r:id="rId2"/>
    <sheet name="ค้นหารายบุคคล" sheetId="3" state="visible" r:id="rId3"/>
    <sheet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"/>
  </numFmts>
  <fonts count="12">
    <font>
      <name val="Calibri"/>
      <family val="2"/>
      <color theme="1"/>
      <sz val="11"/>
      <scheme val="minor"/>
    </font>
    <font>
      <name val="Sarabun"/>
      <b val="1"/>
      <color rgb="001E3A8A"/>
      <sz val="16"/>
    </font>
    <font>
      <name val="Sarabun"/>
      <i val="1"/>
      <color rgb="0064748B"/>
      <sz val="10"/>
    </font>
    <font>
      <name val="Sarabun"/>
      <b val="1"/>
      <color rgb="00FFFFFF"/>
      <sz val="11"/>
    </font>
    <font>
      <name val="Sarabun"/>
      <sz val="11"/>
    </font>
    <font>
      <name val="Sarabun"/>
      <b val="1"/>
      <color rgb="001E40AF"/>
      <sz val="11"/>
    </font>
    <font>
      <name val="Sarabun"/>
      <b val="1"/>
      <color rgb="001E40AF"/>
      <sz val="12"/>
    </font>
    <font>
      <name val="Sarabun"/>
      <b val="1"/>
      <color rgb="001E3A8A"/>
      <sz val="13"/>
    </font>
    <font>
      <name val="Sarabun"/>
      <b val="1"/>
      <color rgb="001E40AF"/>
      <sz val="18"/>
    </font>
    <font>
      <name val="Sarabun"/>
      <color rgb="0064748B"/>
      <sz val="9"/>
    </font>
    <font>
      <name val="Sarabun"/>
      <b val="1"/>
      <color rgb="001E3A8A"/>
      <sz val="18"/>
    </font>
    <font>
      <name val="Sarabun"/>
      <i val="1"/>
      <color rgb="0064748B"/>
      <sz val="11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EF3C7"/>
      </patternFill>
    </fill>
    <fill>
      <patternFill patternType="solid">
        <fgColor rgb="00EFF6FF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5" fillId="0" borderId="0" applyAlignment="1" pivotButton="0" quotePrefix="0" xfId="0">
      <alignment horizontal="right" vertical="center"/>
    </xf>
    <xf numFmtId="0" fontId="6" fillId="3" borderId="1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3" fontId="8" fillId="0" borderId="0" applyAlignment="1" pivotButton="0" quotePrefix="0" xfId="0">
      <alignment horizontal="center" vertical="center" wrapText="1"/>
    </xf>
    <xf numFmtId="2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5" fillId="0" borderId="0" pivotButton="0" quotePrefix="0" xfId="0"/>
    <xf numFmtId="0" fontId="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ables/table1.xml><?xml version="1.0" encoding="utf-8"?>
<table xmlns="http://schemas.openxmlformats.org/spreadsheetml/2006/main" id="1" name="TrainingLog" displayName="TrainingLog" ref="A4:P22" headerRowCount="1">
  <autoFilter ref="A4:P22"/>
  <tableColumns count="16">
    <tableColumn id="1" name="รหัสพนักงาน"/>
    <tableColumn id="2" name="ชื่อ-นามสกุล"/>
    <tableColumn id="3" name="แผนก"/>
    <tableColumn id="4" name="ตำแหน่ง"/>
    <tableColumn id="5" name="ชื่อหลักสูตร"/>
    <tableColumn id="6" name="ประเภท"/>
    <tableColumn id="7" name="หมวดหมู่"/>
    <tableColumn id="8" name="ผู้จัด / Provider"/>
    <tableColumn id="9" name="วันที่เริ่ม"/>
    <tableColumn id="10" name="วันที่สิ้นสุด"/>
    <tableColumn id="11" name="ชั่วโมง"/>
    <tableColumn id="12" name="สถานที่"/>
    <tableColumn id="13" name="ค่าใช้จ่าย (บาท)"/>
    <tableColumn id="14" name="ใบเซอร์"/>
    <tableColumn id="15" name="คะแนน (เต็ม 5)"/>
    <tableColumn id="16" name="หมายเหตุ"/>
  </tableColumns>
  <tableStyleInfo name="TableStyleMedium2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5" customHeight="1">
      <c r="A1" s="1" t="inlineStr">
        <is>
          <t>📘 วิธีใช้เทมเพลตบันทึกประวัติฝึกอบรม</t>
        </is>
      </c>
    </row>
    <row r="2">
      <c r="A2" s="2" t="inlineStr">
        <is>
          <t>เทมเพลตฟรีจาก EsteeMATE — blog.esteemate.io</t>
        </is>
      </c>
    </row>
    <row r="4">
      <c r="A4" s="3" t="inlineStr"/>
    </row>
    <row r="5">
      <c r="A5" s="4" t="inlineStr">
        <is>
          <t>📋 ชีต 1: Master Log  —  บันทึกข้อมูลการฝึกอบรมทุกครั้งของพนักงานทุกคนในชีตนี้</t>
        </is>
      </c>
    </row>
    <row r="6">
      <c r="A6" s="3" t="inlineStr">
        <is>
          <t>• กรอกข้อมูลในแต่ละแถว 1 แถว = 1 ครั้งของการอบรม</t>
        </is>
      </c>
    </row>
    <row r="7">
      <c r="A7" s="3" t="inlineStr">
        <is>
          <t>• คอลัมน์ ประเภท / หมวดหมู่ / ใบเซอร์ มี Dropdown ให้เลือก</t>
        </is>
      </c>
    </row>
    <row r="8">
      <c r="A8" s="3" t="inlineStr">
        <is>
          <t>• ใส่ข้อมูลใหม่ที่แถวว่าง — ชีตอื่นจะอัปเดตอัตโนมัติ</t>
        </is>
      </c>
    </row>
    <row r="9">
      <c r="A9" s="3" t="inlineStr"/>
    </row>
    <row r="10">
      <c r="A10" s="4" t="inlineStr">
        <is>
          <t>🔍 ชีต 2: ค้นหารายบุคคล  —  ดูประวัติฝึกอบรมของพนักงาน 1 คน</t>
        </is>
      </c>
    </row>
    <row r="11">
      <c r="A11" s="3" t="inlineStr">
        <is>
          <t>• เลือกรหัสพนักงานในเซลล์ B4</t>
        </is>
      </c>
    </row>
    <row r="12">
      <c r="A12" s="3" t="inlineStr">
        <is>
          <t>• ระบบจะแสดงชื่อ แผนก ตำแหน่ง และประวัติการอบรมทั้งหมด</t>
        </is>
      </c>
    </row>
    <row r="13">
      <c r="A13" s="3" t="inlineStr">
        <is>
          <t>• พร้อมสรุป: จำนวนหลักสูตร, ชั่วโมงรวม, ค่าใช้จ่ายรวม, คะแนนเฉลี่ย</t>
        </is>
      </c>
    </row>
    <row r="14">
      <c r="A14" s="3" t="inlineStr">
        <is>
          <t>• ใช้สูตร FILTER (Excel 2021/365 เท่านั้น)</t>
        </is>
      </c>
    </row>
    <row r="15">
      <c r="A15" s="3" t="inlineStr"/>
    </row>
    <row r="16">
      <c r="A16" s="4" t="inlineStr">
        <is>
          <t>📊 ชีต 3: Dashboard  —  ภาพรวมการฝึกอบรมทั้งองค์กร</t>
        </is>
      </c>
    </row>
    <row r="17">
      <c r="A17" s="3" t="inlineStr">
        <is>
          <t>• KPI Card 4 ตัว: หลักสูตรรวม, ชั่วโมงรวม, ค่าใช้จ่ายรวม, คะแนนเฉลี่ย</t>
        </is>
      </c>
    </row>
    <row r="18">
      <c r="A18" s="3" t="inlineStr">
        <is>
          <t>• แยกตามแผนก / ประเภท / หมวดหมู่</t>
        </is>
      </c>
    </row>
    <row r="19">
      <c r="A19" s="3" t="inlineStr"/>
    </row>
    <row r="20">
      <c r="A20" s="4" t="inlineStr">
        <is>
          <t>⚙️ ปรับแต่งให้เหมาะกับองค์กรคุณ</t>
        </is>
      </c>
    </row>
    <row r="21">
      <c r="A21" s="3" t="inlineStr">
        <is>
          <t>• แก้ชื่อแผนก / ตำแหน่ง / Dropdown ตามโครงสร้างองค์กรจริง</t>
        </is>
      </c>
    </row>
    <row r="22">
      <c r="A22" s="3" t="inlineStr">
        <is>
          <t>• ลบข้อมูล Sample (E001-E005) ก่อนเริ่มใช้งาน</t>
        </is>
      </c>
    </row>
    <row r="23">
      <c r="A23" s="3" t="inlineStr">
        <is>
          <t>• เพิ่ม Pivot Table จากชีต Master Log สำหรับการวิเคราะห์เชิงลึก</t>
        </is>
      </c>
    </row>
    <row r="24">
      <c r="A24" s="3" t="inlineStr"/>
    </row>
    <row r="25">
      <c r="A25" s="4" t="inlineStr">
        <is>
          <t>📞 ติดต่อ EsteeMATE  —  หากต้องการระบบ Performance Management ที่ครบวงจร — ติดตาม KPI พร้อมประวัติฝึกอบรมแบบ Real-time → https://esteemate.io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22" customWidth="1" min="4" max="4"/>
    <col width="32" customWidth="1" min="5" max="5"/>
    <col width="13" customWidth="1" min="6" max="6"/>
    <col width="14" customWidth="1" min="7" max="7"/>
    <col width="22" customWidth="1" min="8" max="8"/>
    <col width="13" customWidth="1" min="9" max="9"/>
    <col width="13" customWidth="1" min="10" max="10"/>
    <col width="9" customWidth="1" min="11" max="11"/>
    <col width="18" customWidth="1" min="12" max="12"/>
    <col width="14" customWidth="1" min="13" max="13"/>
    <col width="9" customWidth="1" min="14" max="14"/>
    <col width="13" customWidth="1" min="15" max="15"/>
    <col width="24" customWidth="1" min="16" max="16"/>
  </cols>
  <sheetData>
    <row r="1" ht="30" customHeight="1">
      <c r="A1" s="5" t="inlineStr">
        <is>
          <t>📋 บันทึกประวัติฝึกอบรมพนักงาน (Master Training Log)</t>
        </is>
      </c>
    </row>
    <row r="2" ht="18" customHeight="1">
      <c r="A2" s="6" t="inlineStr">
        <is>
          <t>กรอกข้อมูลการฝึกอบรมของพนักงานทุกคนในชีตนี้ — ระบบจะนำไปคำนวณให้อัตโนมัติในชีตอื่น</t>
        </is>
      </c>
    </row>
    <row r="4" ht="30" customHeight="1">
      <c r="A4" s="7" t="inlineStr">
        <is>
          <t>รหัสพนักงาน</t>
        </is>
      </c>
      <c r="B4" s="7" t="inlineStr">
        <is>
          <t>ชื่อ-นามสกุล</t>
        </is>
      </c>
      <c r="C4" s="7" t="inlineStr">
        <is>
          <t>แผนก</t>
        </is>
      </c>
      <c r="D4" s="7" t="inlineStr">
        <is>
          <t>ตำแหน่ง</t>
        </is>
      </c>
      <c r="E4" s="7" t="inlineStr">
        <is>
          <t>ชื่อหลักสูตร</t>
        </is>
      </c>
      <c r="F4" s="7" t="inlineStr">
        <is>
          <t>ประเภท</t>
        </is>
      </c>
      <c r="G4" s="7" t="inlineStr">
        <is>
          <t>หมวดหมู่</t>
        </is>
      </c>
      <c r="H4" s="7" t="inlineStr">
        <is>
          <t>ผู้จัด / Provider</t>
        </is>
      </c>
      <c r="I4" s="7" t="inlineStr">
        <is>
          <t>วันที่เริ่ม</t>
        </is>
      </c>
      <c r="J4" s="7" t="inlineStr">
        <is>
          <t>วันที่สิ้นสุด</t>
        </is>
      </c>
      <c r="K4" s="7" t="inlineStr">
        <is>
          <t>ชั่วโมง</t>
        </is>
      </c>
      <c r="L4" s="7" t="inlineStr">
        <is>
          <t>สถานที่</t>
        </is>
      </c>
      <c r="M4" s="7" t="inlineStr">
        <is>
          <t>ค่าใช้จ่าย (บาท)</t>
        </is>
      </c>
      <c r="N4" s="7" t="inlineStr">
        <is>
          <t>ใบเซอร์</t>
        </is>
      </c>
      <c r="O4" s="7" t="inlineStr">
        <is>
          <t>คะแนน (เต็ม 5)</t>
        </is>
      </c>
      <c r="P4" s="7" t="inlineStr">
        <is>
          <t>หมายเหตุ</t>
        </is>
      </c>
    </row>
    <row r="5">
      <c r="A5" s="8" t="inlineStr">
        <is>
          <t>E001</t>
        </is>
      </c>
      <c r="B5" s="9" t="inlineStr">
        <is>
          <t>สมชาย ใจดี</t>
        </is>
      </c>
      <c r="C5" s="8" t="inlineStr">
        <is>
          <t>ฝ่ายขาย</t>
        </is>
      </c>
      <c r="D5" s="9" t="inlineStr">
        <is>
          <t>Sales Manager</t>
        </is>
      </c>
      <c r="E5" s="9" t="inlineStr">
        <is>
          <t>เทคนิคการขายแบบ Solution Selling</t>
        </is>
      </c>
      <c r="F5" s="8" t="inlineStr">
        <is>
          <t>External</t>
        </is>
      </c>
      <c r="G5" s="8" t="inlineStr">
        <is>
          <t>Hard Skill</t>
        </is>
      </c>
      <c r="H5" s="9" t="inlineStr">
        <is>
          <t>SCG Skills Dev.</t>
        </is>
      </c>
      <c r="I5" s="10" t="n">
        <v>45702</v>
      </c>
      <c r="J5" s="10" t="n">
        <v>45702</v>
      </c>
      <c r="K5" s="8" t="n">
        <v>7</v>
      </c>
      <c r="L5" s="9" t="inlineStr">
        <is>
          <t>โรงแรม BTS อโศก</t>
        </is>
      </c>
      <c r="M5" s="11" t="n">
        <v>6500</v>
      </c>
      <c r="N5" s="8" t="inlineStr">
        <is>
          <t>Yes</t>
        </is>
      </c>
      <c r="O5" s="12" t="n">
        <v>4.5</v>
      </c>
      <c r="P5" s="9" t="inlineStr">
        <is>
          <t>นำมาใช้ปรับ Sales Process ได้ดี</t>
        </is>
      </c>
    </row>
    <row r="6">
      <c r="A6" s="8" t="inlineStr">
        <is>
          <t>E001</t>
        </is>
      </c>
      <c r="B6" s="9" t="inlineStr">
        <is>
          <t>สมชาย ใจดี</t>
        </is>
      </c>
      <c r="C6" s="8" t="inlineStr">
        <is>
          <t>ฝ่ายขาย</t>
        </is>
      </c>
      <c r="D6" s="9" t="inlineStr">
        <is>
          <t>Sales Manager</t>
        </is>
      </c>
      <c r="E6" s="9" t="inlineStr">
        <is>
          <t>การสื่อสารสำหรับผู้นำ</t>
        </is>
      </c>
      <c r="F6" s="8" t="inlineStr">
        <is>
          <t>External</t>
        </is>
      </c>
      <c r="G6" s="8" t="inlineStr">
        <is>
          <t>Soft Skill</t>
        </is>
      </c>
      <c r="H6" s="9" t="inlineStr">
        <is>
          <t>Slingshot Group</t>
        </is>
      </c>
      <c r="I6" s="10" t="n">
        <v>45798</v>
      </c>
      <c r="J6" s="10" t="n">
        <v>45799</v>
      </c>
      <c r="K6" s="8" t="n">
        <v>14</v>
      </c>
      <c r="L6" s="9" t="inlineStr">
        <is>
          <t>On-site Bangkok</t>
        </is>
      </c>
      <c r="M6" s="11" t="n">
        <v>12000</v>
      </c>
      <c r="N6" s="8" t="inlineStr">
        <is>
          <t>Yes</t>
        </is>
      </c>
      <c r="O6" s="12" t="n">
        <v>4</v>
      </c>
      <c r="P6" s="9" t="inlineStr"/>
    </row>
    <row r="7">
      <c r="A7" s="8" t="inlineStr">
        <is>
          <t>E001</t>
        </is>
      </c>
      <c r="B7" s="9" t="inlineStr">
        <is>
          <t>สมชาย ใจดี</t>
        </is>
      </c>
      <c r="C7" s="8" t="inlineStr">
        <is>
          <t>ฝ่ายขาย</t>
        </is>
      </c>
      <c r="D7" s="9" t="inlineStr">
        <is>
          <t>Sales Manager</t>
        </is>
      </c>
      <c r="E7" s="9" t="inlineStr">
        <is>
          <t>Microsoft Excel Advanced</t>
        </is>
      </c>
      <c r="F7" s="8" t="inlineStr">
        <is>
          <t>Online</t>
        </is>
      </c>
      <c r="G7" s="8" t="inlineStr">
        <is>
          <t>Hard Skill</t>
        </is>
      </c>
      <c r="H7" s="9" t="inlineStr">
        <is>
          <t>SkillLane</t>
        </is>
      </c>
      <c r="I7" s="10" t="n">
        <v>45910</v>
      </c>
      <c r="J7" s="10" t="n">
        <v>45930</v>
      </c>
      <c r="K7" s="8" t="n">
        <v>12</v>
      </c>
      <c r="L7" s="9" t="inlineStr">
        <is>
          <t>Online</t>
        </is>
      </c>
      <c r="M7" s="11" t="n">
        <v>1500</v>
      </c>
      <c r="N7" s="8" t="inlineStr">
        <is>
          <t>Yes</t>
        </is>
      </c>
      <c r="O7" s="12" t="n">
        <v>4.8</v>
      </c>
      <c r="P7" s="9" t="inlineStr">
        <is>
          <t>Self-paced</t>
        </is>
      </c>
    </row>
    <row r="8">
      <c r="A8" s="8" t="inlineStr">
        <is>
          <t>E001</t>
        </is>
      </c>
      <c r="B8" s="9" t="inlineStr">
        <is>
          <t>สมชาย ใจดี</t>
        </is>
      </c>
      <c r="C8" s="8" t="inlineStr">
        <is>
          <t>ฝ่ายขาย</t>
        </is>
      </c>
      <c r="D8" s="9" t="inlineStr">
        <is>
          <t>Sales Manager</t>
        </is>
      </c>
      <c r="E8" s="9" t="inlineStr">
        <is>
          <t>PDPA สำหรับพนักงานทั่วไป</t>
        </is>
      </c>
      <c r="F8" s="8" t="inlineStr">
        <is>
          <t>Internal</t>
        </is>
      </c>
      <c r="G8" s="8" t="inlineStr">
        <is>
          <t>Compliance</t>
        </is>
      </c>
      <c r="H8" s="9" t="inlineStr">
        <is>
          <t>HR Team</t>
        </is>
      </c>
      <c r="I8" s="10" t="n">
        <v>46037</v>
      </c>
      <c r="J8" s="10" t="n">
        <v>46037</v>
      </c>
      <c r="K8" s="8" t="n">
        <v>2</v>
      </c>
      <c r="L8" s="9" t="inlineStr">
        <is>
          <t>Conference Room A</t>
        </is>
      </c>
      <c r="M8" s="11" t="n">
        <v>0</v>
      </c>
      <c r="N8" s="8" t="inlineStr">
        <is>
          <t>Yes</t>
        </is>
      </c>
      <c r="O8" s="12" t="n">
        <v>5</v>
      </c>
      <c r="P8" s="9" t="inlineStr">
        <is>
          <t>Mandatory</t>
        </is>
      </c>
    </row>
    <row r="9">
      <c r="A9" s="8" t="inlineStr">
        <is>
          <t>E002</t>
        </is>
      </c>
      <c r="B9" s="9" t="inlineStr">
        <is>
          <t>วราภรณ์ สุขใส</t>
        </is>
      </c>
      <c r="C9" s="8" t="inlineStr">
        <is>
          <t>HR</t>
        </is>
      </c>
      <c r="D9" s="9" t="inlineStr">
        <is>
          <t>HR Officer</t>
        </is>
      </c>
      <c r="E9" s="9" t="inlineStr">
        <is>
          <t>PDPA สำหรับพนักงานทั่วไป</t>
        </is>
      </c>
      <c r="F9" s="8" t="inlineStr">
        <is>
          <t>Internal</t>
        </is>
      </c>
      <c r="G9" s="8" t="inlineStr">
        <is>
          <t>Compliance</t>
        </is>
      </c>
      <c r="H9" s="9" t="inlineStr">
        <is>
          <t>HR Team</t>
        </is>
      </c>
      <c r="I9" s="10" t="n">
        <v>45677</v>
      </c>
      <c r="J9" s="10" t="n">
        <v>45677</v>
      </c>
      <c r="K9" s="8" t="n">
        <v>2</v>
      </c>
      <c r="L9" s="9" t="inlineStr">
        <is>
          <t>Conference Room A</t>
        </is>
      </c>
      <c r="M9" s="11" t="n">
        <v>0</v>
      </c>
      <c r="N9" s="8" t="inlineStr">
        <is>
          <t>Yes</t>
        </is>
      </c>
      <c r="O9" s="12" t="n">
        <v>5</v>
      </c>
      <c r="P9" s="9" t="inlineStr">
        <is>
          <t>Mandatory</t>
        </is>
      </c>
    </row>
    <row r="10">
      <c r="A10" s="8" t="inlineStr">
        <is>
          <t>E002</t>
        </is>
      </c>
      <c r="B10" s="9" t="inlineStr">
        <is>
          <t>วราภรณ์ สุขใส</t>
        </is>
      </c>
      <c r="C10" s="8" t="inlineStr">
        <is>
          <t>HR</t>
        </is>
      </c>
      <c r="D10" s="9" t="inlineStr">
        <is>
          <t>HR Officer</t>
        </is>
      </c>
      <c r="E10" s="9" t="inlineStr">
        <is>
          <t>การคัดเลือกพนักงานยุคใหม่</t>
        </is>
      </c>
      <c r="F10" s="8" t="inlineStr">
        <is>
          <t>External</t>
        </is>
      </c>
      <c r="G10" s="8" t="inlineStr">
        <is>
          <t>Hard Skill</t>
        </is>
      </c>
      <c r="H10" s="9" t="inlineStr">
        <is>
          <t>Thailand HR Society</t>
        </is>
      </c>
      <c r="I10" s="10" t="n">
        <v>45813</v>
      </c>
      <c r="J10" s="10" t="n">
        <v>45814</v>
      </c>
      <c r="K10" s="8" t="n">
        <v>12</v>
      </c>
      <c r="L10" s="9" t="inlineStr">
        <is>
          <t>โรงแรม สีลม</t>
        </is>
      </c>
      <c r="M10" s="11" t="n">
        <v>9500</v>
      </c>
      <c r="N10" s="8" t="inlineStr">
        <is>
          <t>Yes</t>
        </is>
      </c>
      <c r="O10" s="12" t="n">
        <v>4.5</v>
      </c>
      <c r="P10" s="9" t="inlineStr"/>
    </row>
    <row r="11">
      <c r="A11" s="8" t="inlineStr">
        <is>
          <t>E002</t>
        </is>
      </c>
      <c r="B11" s="9" t="inlineStr">
        <is>
          <t>วราภรณ์ สุขใส</t>
        </is>
      </c>
      <c r="C11" s="8" t="inlineStr">
        <is>
          <t>HR</t>
        </is>
      </c>
      <c r="D11" s="9" t="inlineStr">
        <is>
          <t>HR Officer</t>
        </is>
      </c>
      <c r="E11" s="9" t="inlineStr">
        <is>
          <t>Conflict Resolution at Work</t>
        </is>
      </c>
      <c r="F11" s="8" t="inlineStr">
        <is>
          <t>Online</t>
        </is>
      </c>
      <c r="G11" s="8" t="inlineStr">
        <is>
          <t>Soft Skill</t>
        </is>
      </c>
      <c r="H11" s="9" t="inlineStr">
        <is>
          <t>LinkedIn Learning</t>
        </is>
      </c>
      <c r="I11" s="10" t="n">
        <v>45962</v>
      </c>
      <c r="J11" s="10" t="n">
        <v>45991</v>
      </c>
      <c r="K11" s="8" t="n">
        <v>8</v>
      </c>
      <c r="L11" s="9" t="inlineStr">
        <is>
          <t>Online</t>
        </is>
      </c>
      <c r="M11" s="11" t="n">
        <v>1200</v>
      </c>
      <c r="N11" s="8" t="inlineStr">
        <is>
          <t>No</t>
        </is>
      </c>
      <c r="O11" s="12" t="n">
        <v>4.2</v>
      </c>
      <c r="P11" s="9" t="inlineStr">
        <is>
          <t>ไม่ได้สอบ Cert</t>
        </is>
      </c>
    </row>
    <row r="12">
      <c r="A12" s="8" t="inlineStr">
        <is>
          <t>E003</t>
        </is>
      </c>
      <c r="B12" s="9" t="inlineStr">
        <is>
          <t>อานนท์ ตั้งใจ</t>
        </is>
      </c>
      <c r="C12" s="8" t="inlineStr">
        <is>
          <t>ฝ่ายไอที</t>
        </is>
      </c>
      <c r="D12" s="9" t="inlineStr">
        <is>
          <t>Front-end Developer</t>
        </is>
      </c>
      <c r="E12" s="9" t="inlineStr">
        <is>
          <t>React.js for Production</t>
        </is>
      </c>
      <c r="F12" s="8" t="inlineStr">
        <is>
          <t>External</t>
        </is>
      </c>
      <c r="G12" s="8" t="inlineStr">
        <is>
          <t>Hard Skill</t>
        </is>
      </c>
      <c r="H12" s="9" t="inlineStr">
        <is>
          <t>Skooldio</t>
        </is>
      </c>
      <c r="I12" s="10" t="n">
        <v>45755</v>
      </c>
      <c r="J12" s="10" t="n">
        <v>45757</v>
      </c>
      <c r="K12" s="8" t="n">
        <v>21</v>
      </c>
      <c r="L12" s="9" t="inlineStr">
        <is>
          <t>On-site BKK</t>
        </is>
      </c>
      <c r="M12" s="11" t="n">
        <v>15000</v>
      </c>
      <c r="N12" s="8" t="inlineStr">
        <is>
          <t>Yes</t>
        </is>
      </c>
      <c r="O12" s="12" t="n">
        <v>4.7</v>
      </c>
      <c r="P12" s="9" t="inlineStr"/>
    </row>
    <row r="13">
      <c r="A13" s="8" t="inlineStr">
        <is>
          <t>E003</t>
        </is>
      </c>
      <c r="B13" s="9" t="inlineStr">
        <is>
          <t>อานนท์ ตั้งใจ</t>
        </is>
      </c>
      <c r="C13" s="8" t="inlineStr">
        <is>
          <t>ฝ่ายไอที</t>
        </is>
      </c>
      <c r="D13" s="9" t="inlineStr">
        <is>
          <t>Front-end Developer</t>
        </is>
      </c>
      <c r="E13" s="9" t="inlineStr">
        <is>
          <t>Agile Scrum Master</t>
        </is>
      </c>
      <c r="F13" s="8" t="inlineStr">
        <is>
          <t>External</t>
        </is>
      </c>
      <c r="G13" s="8" t="inlineStr">
        <is>
          <t>Hard Skill</t>
        </is>
      </c>
      <c r="H13" s="9" t="inlineStr">
        <is>
          <t>Scrum Inc.</t>
        </is>
      </c>
      <c r="I13" s="10" t="n">
        <v>45887</v>
      </c>
      <c r="J13" s="10" t="n">
        <v>45889</v>
      </c>
      <c r="K13" s="8" t="n">
        <v>16</v>
      </c>
      <c r="L13" s="9" t="inlineStr">
        <is>
          <t>Online Live</t>
        </is>
      </c>
      <c r="M13" s="11" t="n">
        <v>18500</v>
      </c>
      <c r="N13" s="8" t="inlineStr">
        <is>
          <t>Yes</t>
        </is>
      </c>
      <c r="O13" s="12" t="n">
        <v>4.5</v>
      </c>
      <c r="P13" s="9" t="inlineStr">
        <is>
          <t>PSM I Cert</t>
        </is>
      </c>
    </row>
    <row r="14">
      <c r="A14" s="8" t="inlineStr">
        <is>
          <t>E003</t>
        </is>
      </c>
      <c r="B14" s="9" t="inlineStr">
        <is>
          <t>อานนท์ ตั้งใจ</t>
        </is>
      </c>
      <c r="C14" s="8" t="inlineStr">
        <is>
          <t>ฝ่ายไอที</t>
        </is>
      </c>
      <c r="D14" s="9" t="inlineStr">
        <is>
          <t>Front-end Developer</t>
        </is>
      </c>
      <c r="E14" s="9" t="inlineStr">
        <is>
          <t>การทำงานเป็นทีม</t>
        </is>
      </c>
      <c r="F14" s="8" t="inlineStr">
        <is>
          <t>Internal</t>
        </is>
      </c>
      <c r="G14" s="8" t="inlineStr">
        <is>
          <t>Soft Skill</t>
        </is>
      </c>
      <c r="H14" s="9" t="inlineStr">
        <is>
          <t>HR Team</t>
        </is>
      </c>
      <c r="I14" s="10" t="n">
        <v>45996</v>
      </c>
      <c r="J14" s="10" t="n">
        <v>45996</v>
      </c>
      <c r="K14" s="8" t="n">
        <v>6</v>
      </c>
      <c r="L14" s="9" t="inlineStr">
        <is>
          <t>Conference Room B</t>
        </is>
      </c>
      <c r="M14" s="11" t="n">
        <v>0</v>
      </c>
      <c r="N14" s="8" t="inlineStr">
        <is>
          <t>No</t>
        </is>
      </c>
      <c r="O14" s="12" t="n">
        <v>3.8</v>
      </c>
      <c r="P14" s="9" t="inlineStr"/>
    </row>
    <row r="15">
      <c r="A15" s="8" t="inlineStr">
        <is>
          <t>E003</t>
        </is>
      </c>
      <c r="B15" s="9" t="inlineStr">
        <is>
          <t>อานนท์ ตั้งใจ</t>
        </is>
      </c>
      <c r="C15" s="8" t="inlineStr">
        <is>
          <t>ฝ่ายไอที</t>
        </is>
      </c>
      <c r="D15" s="9" t="inlineStr">
        <is>
          <t>Front-end Developer</t>
        </is>
      </c>
      <c r="E15" s="9" t="inlineStr">
        <is>
          <t>PDPA สำหรับพนักงานทั่วไป</t>
        </is>
      </c>
      <c r="F15" s="8" t="inlineStr">
        <is>
          <t>Internal</t>
        </is>
      </c>
      <c r="G15" s="8" t="inlineStr">
        <is>
          <t>Compliance</t>
        </is>
      </c>
      <c r="H15" s="9" t="inlineStr">
        <is>
          <t>HR Team</t>
        </is>
      </c>
      <c r="I15" s="10" t="n">
        <v>46038</v>
      </c>
      <c r="J15" s="10" t="n">
        <v>46038</v>
      </c>
      <c r="K15" s="8" t="n">
        <v>2</v>
      </c>
      <c r="L15" s="9" t="inlineStr">
        <is>
          <t>Conference Room A</t>
        </is>
      </c>
      <c r="M15" s="11" t="n">
        <v>0</v>
      </c>
      <c r="N15" s="8" t="inlineStr">
        <is>
          <t>Yes</t>
        </is>
      </c>
      <c r="O15" s="12" t="n">
        <v>4.5</v>
      </c>
      <c r="P15" s="9" t="inlineStr">
        <is>
          <t>Mandatory</t>
        </is>
      </c>
    </row>
    <row r="16">
      <c r="A16" s="8" t="inlineStr">
        <is>
          <t>E004</t>
        </is>
      </c>
      <c r="B16" s="9" t="inlineStr">
        <is>
          <t>พิมพ์ลดา รุ่งเรือง</t>
        </is>
      </c>
      <c r="C16" s="8" t="inlineStr">
        <is>
          <t>ฝ่ายขาย</t>
        </is>
      </c>
      <c r="D16" s="9" t="inlineStr">
        <is>
          <t>Account Executive</t>
        </is>
      </c>
      <c r="E16" s="9" t="inlineStr">
        <is>
          <t>เทคนิคการขายแบบ Solution Selling</t>
        </is>
      </c>
      <c r="F16" s="8" t="inlineStr">
        <is>
          <t>External</t>
        </is>
      </c>
      <c r="G16" s="8" t="inlineStr">
        <is>
          <t>Hard Skill</t>
        </is>
      </c>
      <c r="H16" s="9" t="inlineStr">
        <is>
          <t>SCG Skills Dev.</t>
        </is>
      </c>
      <c r="I16" s="10" t="n">
        <v>45702</v>
      </c>
      <c r="J16" s="10" t="n">
        <v>45702</v>
      </c>
      <c r="K16" s="8" t="n">
        <v>7</v>
      </c>
      <c r="L16" s="9" t="inlineStr">
        <is>
          <t>โรงแรม BTS อโศก</t>
        </is>
      </c>
      <c r="M16" s="11" t="n">
        <v>6500</v>
      </c>
      <c r="N16" s="8" t="inlineStr">
        <is>
          <t>Yes</t>
        </is>
      </c>
      <c r="O16" s="12" t="n">
        <v>4</v>
      </c>
      <c r="P16" s="9" t="inlineStr"/>
    </row>
    <row r="17">
      <c r="A17" s="8" t="inlineStr">
        <is>
          <t>E004</t>
        </is>
      </c>
      <c r="B17" s="9" t="inlineStr">
        <is>
          <t>พิมพ์ลดา รุ่งเรือง</t>
        </is>
      </c>
      <c r="C17" s="8" t="inlineStr">
        <is>
          <t>ฝ่ายขาย</t>
        </is>
      </c>
      <c r="D17" s="9" t="inlineStr">
        <is>
          <t>Account Executive</t>
        </is>
      </c>
      <c r="E17" s="9" t="inlineStr">
        <is>
          <t>การบริหารบัญชีลูกค้า (Account Management)</t>
        </is>
      </c>
      <c r="F17" s="8" t="inlineStr">
        <is>
          <t>External</t>
        </is>
      </c>
      <c r="G17" s="8" t="inlineStr">
        <is>
          <t>Hard Skill</t>
        </is>
      </c>
      <c r="H17" s="9" t="inlineStr">
        <is>
          <t>DDI Thailand</t>
        </is>
      </c>
      <c r="I17" s="10" t="n">
        <v>45847</v>
      </c>
      <c r="J17" s="10" t="n">
        <v>45848</v>
      </c>
      <c r="K17" s="8" t="n">
        <v>14</v>
      </c>
      <c r="L17" s="9" t="inlineStr">
        <is>
          <t>On-site BKK</t>
        </is>
      </c>
      <c r="M17" s="11" t="n">
        <v>14000</v>
      </c>
      <c r="N17" s="8" t="inlineStr">
        <is>
          <t>Yes</t>
        </is>
      </c>
      <c r="O17" s="12" t="n">
        <v>4.5</v>
      </c>
      <c r="P17" s="9" t="inlineStr"/>
    </row>
    <row r="18">
      <c r="A18" s="8" t="inlineStr">
        <is>
          <t>E004</t>
        </is>
      </c>
      <c r="B18" s="9" t="inlineStr">
        <is>
          <t>พิมพ์ลดา รุ่งเรือง</t>
        </is>
      </c>
      <c r="C18" s="8" t="inlineStr">
        <is>
          <t>ฝ่ายขาย</t>
        </is>
      </c>
      <c r="D18" s="9" t="inlineStr">
        <is>
          <t>Account Executive</t>
        </is>
      </c>
      <c r="E18" s="9" t="inlineStr">
        <is>
          <t>Negotiation Skills</t>
        </is>
      </c>
      <c r="F18" s="8" t="inlineStr">
        <is>
          <t>Online</t>
        </is>
      </c>
      <c r="G18" s="8" t="inlineStr">
        <is>
          <t>Soft Skill</t>
        </is>
      </c>
      <c r="H18" s="9" t="inlineStr">
        <is>
          <t>Coursera</t>
        </is>
      </c>
      <c r="I18" s="10" t="n">
        <v>46054</v>
      </c>
      <c r="J18" s="10" t="n">
        <v>46081</v>
      </c>
      <c r="K18" s="8" t="n">
        <v>10</v>
      </c>
      <c r="L18" s="9" t="inlineStr">
        <is>
          <t>Online</t>
        </is>
      </c>
      <c r="M18" s="11" t="n">
        <v>0</v>
      </c>
      <c r="N18" s="8" t="inlineStr">
        <is>
          <t>No</t>
        </is>
      </c>
      <c r="O18" s="12" t="n">
        <v>4.3</v>
      </c>
      <c r="P18" s="9" t="inlineStr">
        <is>
          <t>Free Course</t>
        </is>
      </c>
    </row>
    <row r="19">
      <c r="A19" s="8" t="inlineStr">
        <is>
          <t>E005</t>
        </is>
      </c>
      <c r="B19" s="9" t="inlineStr">
        <is>
          <t>ธนกร เก่งกาจ</t>
        </is>
      </c>
      <c r="C19" s="8" t="inlineStr">
        <is>
          <t>HR</t>
        </is>
      </c>
      <c r="D19" s="9" t="inlineStr">
        <is>
          <t>HR Manager</t>
        </is>
      </c>
      <c r="E19" s="9" t="inlineStr">
        <is>
          <t>Strategic HR Planning</t>
        </is>
      </c>
      <c r="F19" s="8" t="inlineStr">
        <is>
          <t>External</t>
        </is>
      </c>
      <c r="G19" s="8" t="inlineStr">
        <is>
          <t>Leadership</t>
        </is>
      </c>
      <c r="H19" s="9" t="inlineStr">
        <is>
          <t>Slingshot Group</t>
        </is>
      </c>
      <c r="I19" s="10" t="n">
        <v>45736</v>
      </c>
      <c r="J19" s="10" t="n">
        <v>45737</v>
      </c>
      <c r="K19" s="8" t="n">
        <v>14</v>
      </c>
      <c r="L19" s="9" t="inlineStr">
        <is>
          <t>On-site BKK</t>
        </is>
      </c>
      <c r="M19" s="11" t="n">
        <v>16000</v>
      </c>
      <c r="N19" s="8" t="inlineStr">
        <is>
          <t>Yes</t>
        </is>
      </c>
      <c r="O19" s="12" t="n">
        <v>4.8</v>
      </c>
      <c r="P19" s="9" t="inlineStr"/>
    </row>
    <row r="20">
      <c r="A20" s="8" t="inlineStr">
        <is>
          <t>E005</t>
        </is>
      </c>
      <c r="B20" s="9" t="inlineStr">
        <is>
          <t>ธนกร เก่งกาจ</t>
        </is>
      </c>
      <c r="C20" s="8" t="inlineStr">
        <is>
          <t>HR</t>
        </is>
      </c>
      <c r="D20" s="9" t="inlineStr">
        <is>
          <t>HR Manager</t>
        </is>
      </c>
      <c r="E20" s="9" t="inlineStr">
        <is>
          <t>Compensation &amp; Benefits Design</t>
        </is>
      </c>
      <c r="F20" s="8" t="inlineStr">
        <is>
          <t>External</t>
        </is>
      </c>
      <c r="G20" s="8" t="inlineStr">
        <is>
          <t>Hard Skill</t>
        </is>
      </c>
      <c r="H20" s="9" t="inlineStr">
        <is>
          <t>Thailand HR Society</t>
        </is>
      </c>
      <c r="I20" s="10" t="n">
        <v>45925</v>
      </c>
      <c r="J20" s="10" t="n">
        <v>45926</v>
      </c>
      <c r="K20" s="8" t="n">
        <v>12</v>
      </c>
      <c r="L20" s="9" t="inlineStr">
        <is>
          <t>โรงแรม สีลม</t>
        </is>
      </c>
      <c r="M20" s="11" t="n">
        <v>13500</v>
      </c>
      <c r="N20" s="8" t="inlineStr">
        <is>
          <t>Yes</t>
        </is>
      </c>
      <c r="O20" s="12" t="n">
        <v>4.5</v>
      </c>
      <c r="P20" s="9" t="inlineStr"/>
    </row>
    <row r="21">
      <c r="A21" s="8" t="inlineStr">
        <is>
          <t>E005</t>
        </is>
      </c>
      <c r="B21" s="9" t="inlineStr">
        <is>
          <t>ธนกร เก่งกาจ</t>
        </is>
      </c>
      <c r="C21" s="8" t="inlineStr">
        <is>
          <t>HR</t>
        </is>
      </c>
      <c r="D21" s="9" t="inlineStr">
        <is>
          <t>HR Manager</t>
        </is>
      </c>
      <c r="E21" s="9" t="inlineStr">
        <is>
          <t>Coaching for Leaders</t>
        </is>
      </c>
      <c r="F21" s="8" t="inlineStr">
        <is>
          <t>External</t>
        </is>
      </c>
      <c r="G21" s="8" t="inlineStr">
        <is>
          <t>Leadership</t>
        </is>
      </c>
      <c r="H21" s="9" t="inlineStr">
        <is>
          <t>ICA Thailand</t>
        </is>
      </c>
      <c r="I21" s="10" t="n">
        <v>46045</v>
      </c>
      <c r="J21" s="10" t="n">
        <v>46046</v>
      </c>
      <c r="K21" s="8" t="n">
        <v>16</v>
      </c>
      <c r="L21" s="9" t="inlineStr">
        <is>
          <t>On-site BKK</t>
        </is>
      </c>
      <c r="M21" s="11" t="n">
        <v>22000</v>
      </c>
      <c r="N21" s="8" t="inlineStr">
        <is>
          <t>Yes</t>
        </is>
      </c>
      <c r="O21" s="12" t="n">
        <v>4.7</v>
      </c>
      <c r="P21" s="9" t="inlineStr"/>
    </row>
    <row r="22">
      <c r="A22" s="8" t="inlineStr">
        <is>
          <t>E005</t>
        </is>
      </c>
      <c r="B22" s="9" t="inlineStr">
        <is>
          <t>ธนกร เก่งกาจ</t>
        </is>
      </c>
      <c r="C22" s="8" t="inlineStr">
        <is>
          <t>HR</t>
        </is>
      </c>
      <c r="D22" s="9" t="inlineStr">
        <is>
          <t>HR Manager</t>
        </is>
      </c>
      <c r="E22" s="9" t="inlineStr">
        <is>
          <t>PDPA สำหรับพนักงานทั่วไป</t>
        </is>
      </c>
      <c r="F22" s="8" t="inlineStr">
        <is>
          <t>Internal</t>
        </is>
      </c>
      <c r="G22" s="8" t="inlineStr">
        <is>
          <t>Compliance</t>
        </is>
      </c>
      <c r="H22" s="9" t="inlineStr">
        <is>
          <t>HR Team</t>
        </is>
      </c>
      <c r="I22" s="10" t="n">
        <v>46037</v>
      </c>
      <c r="J22" s="10" t="n">
        <v>46037</v>
      </c>
      <c r="K22" s="8" t="n">
        <v>2</v>
      </c>
      <c r="L22" s="9" t="inlineStr">
        <is>
          <t>Conference Room A</t>
        </is>
      </c>
      <c r="M22" s="11" t="n">
        <v>0</v>
      </c>
      <c r="N22" s="8" t="inlineStr">
        <is>
          <t>Yes</t>
        </is>
      </c>
      <c r="O22" s="12" t="n">
        <v>5</v>
      </c>
      <c r="P22" s="9" t="inlineStr">
        <is>
          <t>Mandatory</t>
        </is>
      </c>
    </row>
  </sheetData>
  <mergeCells count="2">
    <mergeCell ref="A1:P1"/>
    <mergeCell ref="A2:P2"/>
  </mergeCells>
  <dataValidations count="3">
    <dataValidation sqref="F5:F1000" showDropDown="0" showInputMessage="0" showErrorMessage="0" allowBlank="1" type="list">
      <formula1>"Internal,External,Online,On-the-job"</formula1>
    </dataValidation>
    <dataValidation sqref="G5:G1000" showDropDown="0" showInputMessage="0" showErrorMessage="0" allowBlank="1" type="list">
      <formula1>"Hard Skill,Soft Skill,Compliance,Leadership,Onboarding"</formula1>
    </dataValidation>
    <dataValidation sqref="N5:N1000" showDropDown="0" showInputMessage="0" showErrorMessage="0" allowBlank="1" type="list">
      <formula1>"Yes,No"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32" customWidth="1" min="1" max="1"/>
    <col width="13" customWidth="1" min="2" max="2"/>
    <col width="14" customWidth="1" min="3" max="3"/>
    <col width="13" customWidth="1" min="4" max="4"/>
    <col width="9" customWidth="1" min="5" max="5"/>
    <col width="9" customWidth="1" min="6" max="6"/>
  </cols>
  <sheetData>
    <row r="1" ht="30" customHeight="1">
      <c r="A1" s="13" t="inlineStr">
        <is>
          <t>🔍 ค้นหาประวัติฝึกอบรมรายบุคคล</t>
        </is>
      </c>
    </row>
    <row r="2">
      <c r="A2" s="6" t="inlineStr">
        <is>
          <t>เลือกรหัสพนักงานในเซลล์ B4 จากรายชื่อ — ข้อมูลและประวัติฝึกอบรมจะแสดงให้อัตโนมัติ</t>
        </is>
      </c>
    </row>
    <row r="4">
      <c r="A4" s="14" t="inlineStr">
        <is>
          <t>เลือกรหัสพนักงาน:</t>
        </is>
      </c>
      <c r="B4" s="15" t="inlineStr">
        <is>
          <t>E001</t>
        </is>
      </c>
    </row>
    <row r="6">
      <c r="A6" s="14" t="inlineStr">
        <is>
          <t>ชื่อ-นามสกุล:</t>
        </is>
      </c>
      <c r="B6" s="3">
        <f>IFERROR(INDEX('Master Log'!B5:B1000,MATCH(B4,'Master Log'!A5:A1000,0)),"")</f>
        <v/>
      </c>
    </row>
    <row r="7">
      <c r="A7" s="14" t="inlineStr">
        <is>
          <t>แผนก:</t>
        </is>
      </c>
      <c r="B7" s="3">
        <f>IFERROR(INDEX('Master Log'!C5:C1000,MATCH(B4,'Master Log'!A5:A1000,0)),"")</f>
        <v/>
      </c>
    </row>
    <row r="8">
      <c r="A8" s="14" t="inlineStr">
        <is>
          <t>ตำแหน่ง:</t>
        </is>
      </c>
      <c r="B8" s="3">
        <f>IFERROR(INDEX('Master Log'!D5:D1000,MATCH(B4,'Master Log'!A5:A1000,0)),"")</f>
        <v/>
      </c>
    </row>
    <row r="10">
      <c r="A10" s="4" t="inlineStr">
        <is>
          <t>สรุปการฝึกอบรม:</t>
        </is>
      </c>
    </row>
    <row r="11">
      <c r="A11" s="16" t="inlineStr">
        <is>
          <t>จำนวนหลักสูตรที่อบรม</t>
        </is>
      </c>
      <c r="B11" s="16" t="inlineStr">
        <is>
          <t>ชั่วโมงรวม</t>
        </is>
      </c>
      <c r="C11" s="16" t="inlineStr">
        <is>
          <t>ค่าใช้จ่ายรวม</t>
        </is>
      </c>
      <c r="D11" s="16" t="inlineStr">
        <is>
          <t>คะแนนเฉลี่ย</t>
        </is>
      </c>
    </row>
    <row r="12" ht="30" customHeight="1">
      <c r="A12" s="17">
        <f>COUNTIF('Master Log'!A5:A1000,B4)</f>
        <v/>
      </c>
      <c r="B12" s="17">
        <f>SUMIF('Master Log'!A5:A1000,B4,'Master Log'!K5:K1000)</f>
        <v/>
      </c>
      <c r="C12" s="18">
        <f>SUMIF('Master Log'!A5:A1000,B4,'Master Log'!M5:M1000)</f>
        <v/>
      </c>
      <c r="D12" s="19">
        <f>IFERROR(AVERAGEIF('Master Log'!A5:A1000,B4,'Master Log'!O5:O1000),0)</f>
        <v/>
      </c>
    </row>
    <row r="13">
      <c r="A13" s="20" t="inlineStr">
        <is>
          <t>หลักสูตร</t>
        </is>
      </c>
      <c r="B13" s="20" t="inlineStr">
        <is>
          <t>ชม.</t>
        </is>
      </c>
      <c r="C13" s="20" t="inlineStr">
        <is>
          <t>บาท</t>
        </is>
      </c>
      <c r="D13" s="20" t="inlineStr">
        <is>
          <t>/5</t>
        </is>
      </c>
    </row>
    <row r="15">
      <c r="A15" s="4" t="inlineStr">
        <is>
          <t>ประวัติการฝึกอบรมทั้งหมด:</t>
        </is>
      </c>
    </row>
    <row r="17">
      <c r="A17" s="7" t="inlineStr">
        <is>
          <t>ชื่อหลักสูตร</t>
        </is>
      </c>
      <c r="B17" s="7" t="inlineStr">
        <is>
          <t>ประเภท</t>
        </is>
      </c>
      <c r="C17" s="7" t="inlineStr">
        <is>
          <t>หมวดหมู่</t>
        </is>
      </c>
      <c r="D17" s="7" t="inlineStr">
        <is>
          <t>วันที่เริ่ม</t>
        </is>
      </c>
      <c r="E17" s="7" t="inlineStr">
        <is>
          <t>ชั่วโมง</t>
        </is>
      </c>
      <c r="F17" s="7" t="inlineStr">
        <is>
          <t>คะแนน</t>
        </is>
      </c>
    </row>
    <row r="18">
      <c r="A18" s="3">
        <f>IFERROR(FILTER(CHOOSE({1,2,3,4,5,6}, 'Master Log'!E5:E1000, 'Master Log'!F5:F1000, 'Master Log'!G5:G1000, 'Master Log'!I5:I1000, 'Master Log'!K5:K1000, 'Master Log'!O5:O1000), 'Master Log'!A5:A1000=B4),"")</f>
        <v/>
      </c>
    </row>
    <row r="40">
      <c r="A40" s="21" t="inlineStr">
        <is>
          <t>💡 หมายเหตุ:</t>
        </is>
      </c>
      <c r="B40" s="22" t="inlineStr">
        <is>
          <t>ถ้าใช้ Excel เก่า (ก่อนปี 2021) สูตร FILTER จะไม่ทำงาน — ใช้ Filter manual บนชีต Master Log แทน หรืออัปเดต Microsoft 365</t>
        </is>
      </c>
    </row>
  </sheetData>
  <mergeCells count="5">
    <mergeCell ref="A2:F2"/>
    <mergeCell ref="A10:F10"/>
    <mergeCell ref="A1:F1"/>
    <mergeCell ref="B40:F40"/>
    <mergeCell ref="A15:F15"/>
  </mergeCells>
  <dataValidations count="1">
    <dataValidation sqref="B4" showDropDown="0" showInputMessage="0" showErrorMessage="0" allowBlank="0" type="list">
      <formula1>"E001,E002,E003,E004,E005"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 ht="30" customHeight="1">
      <c r="A1" s="13" t="inlineStr">
        <is>
          <t>📊 Dashboard ภาพรวมการฝึกอบรม</t>
        </is>
      </c>
    </row>
    <row r="3">
      <c r="A3" s="4" t="inlineStr">
        <is>
          <t>ภาพรวมทั้งองค์กร</t>
        </is>
      </c>
    </row>
    <row r="4">
      <c r="A4" s="16" t="inlineStr">
        <is>
          <t>จำนวนหลักสูตรทั้งหมด</t>
        </is>
      </c>
      <c r="B4" s="16" t="inlineStr">
        <is>
          <t>ชั่วโมงฝึกอบรมรวม</t>
        </is>
      </c>
      <c r="C4" s="16" t="inlineStr">
        <is>
          <t>ค่าใช้จ่ายรวม</t>
        </is>
      </c>
      <c r="D4" s="16" t="inlineStr">
        <is>
          <t>คะแนนเฉลี่ย</t>
        </is>
      </c>
    </row>
    <row r="5" ht="30" customHeight="1">
      <c r="A5" s="18">
        <f>COUNTA('Master Log'!E5:E1000)</f>
        <v/>
      </c>
      <c r="B5" s="18">
        <f>SUM('Master Log'!K5:K1000)</f>
        <v/>
      </c>
      <c r="C5" s="18">
        <f>SUM('Master Log'!M5:M1000)</f>
        <v/>
      </c>
      <c r="D5" s="19">
        <f>IFERROR(AVERAGE('Master Log'!O5:O1000),0)</f>
        <v/>
      </c>
    </row>
    <row r="6">
      <c r="A6" s="20" t="inlineStr">
        <is>
          <t>หลักสูตร</t>
        </is>
      </c>
      <c r="B6" s="20" t="inlineStr">
        <is>
          <t>ชม.</t>
        </is>
      </c>
      <c r="C6" s="20" t="inlineStr">
        <is>
          <t>บาท</t>
        </is>
      </c>
      <c r="D6" s="20" t="inlineStr">
        <is>
          <t>/5</t>
        </is>
      </c>
    </row>
    <row r="8">
      <c r="A8" s="4" t="inlineStr">
        <is>
          <t>แยกตามแผนก</t>
        </is>
      </c>
    </row>
    <row r="9">
      <c r="A9" s="7" t="inlineStr">
        <is>
          <t>แผนก</t>
        </is>
      </c>
      <c r="B9" s="7" t="inlineStr">
        <is>
          <t>จำนวนหลักสูตร</t>
        </is>
      </c>
      <c r="C9" s="7" t="inlineStr">
        <is>
          <t>ชั่วโมงรวม</t>
        </is>
      </c>
      <c r="D9" s="7" t="inlineStr">
        <is>
          <t>ค่าใช้จ่าย (บาท)</t>
        </is>
      </c>
    </row>
    <row r="10">
      <c r="A10" s="9" t="inlineStr">
        <is>
          <t>HR</t>
        </is>
      </c>
      <c r="B10" s="8">
        <f>COUNTIF('Master Log'!C5:C1000,A10)</f>
        <v/>
      </c>
      <c r="C10" s="8">
        <f>SUMIF('Master Log'!C5:C1000,A10,'Master Log'!K5:K1000)</f>
        <v/>
      </c>
      <c r="D10" s="11">
        <f>SUMIF('Master Log'!C5:C1000,A10,'Master Log'!M5:M1000)</f>
        <v/>
      </c>
    </row>
    <row r="11">
      <c r="A11" s="9" t="inlineStr">
        <is>
          <t>ฝ่ายขาย</t>
        </is>
      </c>
      <c r="B11" s="8">
        <f>COUNTIF('Master Log'!C5:C1000,A11)</f>
        <v/>
      </c>
      <c r="C11" s="8">
        <f>SUMIF('Master Log'!C5:C1000,A11,'Master Log'!K5:K1000)</f>
        <v/>
      </c>
      <c r="D11" s="11">
        <f>SUMIF('Master Log'!C5:C1000,A11,'Master Log'!M5:M1000)</f>
        <v/>
      </c>
    </row>
    <row r="12">
      <c r="A12" s="9" t="inlineStr">
        <is>
          <t>ฝ่ายไอที</t>
        </is>
      </c>
      <c r="B12" s="8">
        <f>COUNTIF('Master Log'!C5:C1000,A12)</f>
        <v/>
      </c>
      <c r="C12" s="8">
        <f>SUMIF('Master Log'!C5:C1000,A12,'Master Log'!K5:K1000)</f>
        <v/>
      </c>
      <c r="D12" s="11">
        <f>SUMIF('Master Log'!C5:C1000,A12,'Master Log'!M5:M1000)</f>
        <v/>
      </c>
    </row>
    <row r="14">
      <c r="A14" s="4" t="inlineStr">
        <is>
          <t>แยกตามประเภทการอบรม</t>
        </is>
      </c>
    </row>
    <row r="15">
      <c r="A15" s="7" t="inlineStr">
        <is>
          <t>ประเภท</t>
        </is>
      </c>
      <c r="B15" s="7" t="inlineStr">
        <is>
          <t>จำนวนหลักสูตร</t>
        </is>
      </c>
      <c r="C15" s="7" t="inlineStr">
        <is>
          <t>ชั่วโมงรวม</t>
        </is>
      </c>
    </row>
    <row r="16">
      <c r="A16" s="9" t="inlineStr">
        <is>
          <t>Internal</t>
        </is>
      </c>
      <c r="B16" s="8">
        <f>COUNTIF('Master Log'!F5:F1000,A16)</f>
        <v/>
      </c>
      <c r="C16" s="8">
        <f>SUMIF('Master Log'!F5:F1000,A16,'Master Log'!K5:K1000)</f>
        <v/>
      </c>
    </row>
    <row r="17">
      <c r="A17" s="9" t="inlineStr">
        <is>
          <t>External</t>
        </is>
      </c>
      <c r="B17" s="8">
        <f>COUNTIF('Master Log'!F5:F1000,A17)</f>
        <v/>
      </c>
      <c r="C17" s="8">
        <f>SUMIF('Master Log'!F5:F1000,A17,'Master Log'!K5:K1000)</f>
        <v/>
      </c>
    </row>
    <row r="18">
      <c r="A18" s="9" t="inlineStr">
        <is>
          <t>Online</t>
        </is>
      </c>
      <c r="B18" s="8">
        <f>COUNTIF('Master Log'!F5:F1000,A18)</f>
        <v/>
      </c>
      <c r="C18" s="8">
        <f>SUMIF('Master Log'!F5:F1000,A18,'Master Log'!K5:K1000)</f>
        <v/>
      </c>
    </row>
    <row r="19">
      <c r="A19" s="9" t="inlineStr">
        <is>
          <t>On-the-job</t>
        </is>
      </c>
      <c r="B19" s="8">
        <f>COUNTIF('Master Log'!F5:F1000,A19)</f>
        <v/>
      </c>
      <c r="C19" s="8">
        <f>SUMIF('Master Log'!F5:F1000,A19,'Master Log'!K5:K1000)</f>
        <v/>
      </c>
    </row>
    <row r="21">
      <c r="A21" s="4" t="inlineStr">
        <is>
          <t>แยกตามหมวดหมู่</t>
        </is>
      </c>
    </row>
    <row r="22">
      <c r="A22" s="7" t="inlineStr">
        <is>
          <t>หมวดหมู่</t>
        </is>
      </c>
      <c r="B22" s="7" t="inlineStr">
        <is>
          <t>จำนวนหลักสูตร</t>
        </is>
      </c>
      <c r="C22" s="7" t="inlineStr">
        <is>
          <t>ชั่วโมงรวม</t>
        </is>
      </c>
    </row>
    <row r="23">
      <c r="A23" s="9" t="inlineStr">
        <is>
          <t>Hard Skill</t>
        </is>
      </c>
      <c r="B23" s="8">
        <f>COUNTIF('Master Log'!G5:G1000,A23)</f>
        <v/>
      </c>
      <c r="C23" s="8">
        <f>SUMIF('Master Log'!G5:G1000,A23,'Master Log'!K5:K1000)</f>
        <v/>
      </c>
    </row>
    <row r="24">
      <c r="A24" s="9" t="inlineStr">
        <is>
          <t>Soft Skill</t>
        </is>
      </c>
      <c r="B24" s="8">
        <f>COUNTIF('Master Log'!G5:G1000,A24)</f>
        <v/>
      </c>
      <c r="C24" s="8">
        <f>SUMIF('Master Log'!G5:G1000,A24,'Master Log'!K5:K1000)</f>
        <v/>
      </c>
    </row>
    <row r="25">
      <c r="A25" s="9" t="inlineStr">
        <is>
          <t>Compliance</t>
        </is>
      </c>
      <c r="B25" s="8">
        <f>COUNTIF('Master Log'!G5:G1000,A25)</f>
        <v/>
      </c>
      <c r="C25" s="8">
        <f>SUMIF('Master Log'!G5:G1000,A25,'Master Log'!K5:K1000)</f>
        <v/>
      </c>
    </row>
    <row r="26">
      <c r="A26" s="9" t="inlineStr">
        <is>
          <t>Leadership</t>
        </is>
      </c>
      <c r="B26" s="8">
        <f>COUNTIF('Master Log'!G5:G1000,A26)</f>
        <v/>
      </c>
      <c r="C26" s="8">
        <f>SUMIF('Master Log'!G5:G1000,A26,'Master Log'!K5:K1000)</f>
        <v/>
      </c>
    </row>
    <row r="27">
      <c r="A27" s="9" t="inlineStr">
        <is>
          <t>Onboarding</t>
        </is>
      </c>
      <c r="B27" s="8">
        <f>COUNTIF('Master Log'!G5:G1000,A27)</f>
        <v/>
      </c>
      <c r="C27" s="8">
        <f>SUMIF('Master Log'!G5:G1000,A27,'Master Log'!K5:K1000)</f>
        <v/>
      </c>
    </row>
    <row r="30">
      <c r="A30" s="6" t="inlineStr">
        <is>
          <t>💡 ใช้ Pivot Table จากชีต Master Log สำหรับการวิเคราะห์เชิงลึก เช่น แยกตามปี, Provider, รายบุคคล</t>
        </is>
      </c>
    </row>
  </sheetData>
  <mergeCells count="6">
    <mergeCell ref="A8:C8"/>
    <mergeCell ref="A14:C14"/>
    <mergeCell ref="A1:F1"/>
    <mergeCell ref="A30:D30"/>
    <mergeCell ref="A21:C21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2026-05-06T05:41:41Z</dcterms:created>
  <dcterms:modified xsi:type="dcterms:W3CDTF">2026-05-06T05:41:41Z</dcterms:modified>
</cp:coreProperties>
</file>