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Reference" sheetId="2" state="hidden" r:id="rId2"/>
    <sheet xmlns:r="http://schemas.openxmlformats.org/officeDocument/2006/relationships" name="KPI Data" sheetId="3" state="visible" r:id="rId3"/>
    <sheet xmlns:r="http://schemas.openxmlformats.org/officeDocument/2006/relationships" name="Owner Summary" sheetId="4" state="visible" r:id="rId4"/>
    <sheet xmlns:r="http://schemas.openxmlformats.org/officeDocument/2006/relationships" name="Template" sheetId="5" state="visible" r:id="rId5"/>
  </sheets>
  <definedNames>
    <definedName name="_xlnm._FilterDatabase" localSheetId="2" hidden="1">'KPI Data'!$A$1:$H$16</definedName>
    <definedName name="_xlnm._FilterDatabase" localSheetId="4" hidden="1">'Template'!$A$1:$H$21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name val="Calibri"/>
      <family val="2"/>
      <color theme="1"/>
      <sz val="11"/>
      <scheme val="minor"/>
    </font>
    <font>
      <name val="Tahoma"/>
      <b val="1"/>
      <color rgb="000096D6"/>
      <sz val="16"/>
    </font>
    <font>
      <name val="Tahoma"/>
      <b val="1"/>
      <color rgb="000096D6"/>
      <sz val="12"/>
    </font>
    <font>
      <name val="Tahoma"/>
      <color rgb="002C2C2C"/>
      <sz val="11"/>
    </font>
    <font>
      <name val="Tahoma"/>
      <color rgb="000096D6"/>
      <sz val="11"/>
      <u val="single"/>
    </font>
    <font>
      <name val="Tahoma"/>
      <color rgb="00888888"/>
      <sz val="10"/>
    </font>
    <font>
      <name val="Tahoma"/>
      <b val="1"/>
      <color rgb="002C2C2C"/>
      <sz val="11"/>
    </font>
  </fonts>
  <fills count="7">
    <fill>
      <patternFill/>
    </fill>
    <fill>
      <patternFill patternType="gray125"/>
    </fill>
    <fill>
      <patternFill patternType="solid">
        <fgColor rgb="00D6EAF8"/>
        <bgColor rgb="00D6EAF8"/>
      </patternFill>
    </fill>
    <fill>
      <patternFill patternType="solid">
        <fgColor rgb="00E3F2FD"/>
        <bgColor rgb="00E3F2FD"/>
      </patternFill>
    </fill>
    <fill>
      <patternFill patternType="solid">
        <fgColor rgb="00F3E5F5"/>
        <bgColor rgb="00F3E5F5"/>
      </patternFill>
    </fill>
    <fill>
      <patternFill patternType="solid">
        <fgColor rgb="00FFF3E0"/>
        <bgColor rgb="00FFF3E0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/>
    </xf>
    <xf numFmtId="9" fontId="3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5" fontId="3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9" fontId="6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3" fillId="0" borderId="1" applyAlignment="1" applyProtection="1" pivotButton="0" quotePrefix="0" xfId="0">
      <alignment horizontal="center" vertical="center"/>
      <protection locked="0" hidden="0"/>
    </xf>
    <xf numFmtId="0" fontId="3" fillId="0" borderId="1" applyAlignment="1" applyProtection="1" pivotButton="0" quotePrefix="0" xfId="0">
      <alignment horizontal="left" vertical="center" wrapText="1"/>
      <protection locked="0" hidden="0"/>
    </xf>
  </cellXfs>
  <cellStyles count="1">
    <cellStyle name="Normal" xfId="0" builtinId="0" hidden="0"/>
  </cellStyles>
  <dxfs count="8">
    <dxf>
      <font>
        <name val="Tahoma"/>
        <b val="1"/>
        <color rgb="002E7D32"/>
        <sz val="11"/>
      </font>
      <fill>
        <patternFill patternType="solid">
          <fgColor rgb="00E8F5E9"/>
          <bgColor rgb="00E8F5E9"/>
        </patternFill>
      </fill>
    </dxf>
    <dxf>
      <font>
        <name val="Tahoma"/>
        <b val="1"/>
        <color rgb="00F57F17"/>
        <sz val="11"/>
      </font>
      <fill>
        <patternFill patternType="solid">
          <fgColor rgb="00FFF8E1"/>
          <bgColor rgb="00FFF8E1"/>
        </patternFill>
      </fill>
    </dxf>
    <dxf>
      <font>
        <name val="Tahoma"/>
        <b val="1"/>
        <color rgb="00C62828"/>
        <sz val="11"/>
      </font>
      <fill>
        <patternFill patternType="solid">
          <fgColor rgb="00FFEBEE"/>
          <bgColor rgb="00FFEBEE"/>
        </patternFill>
      </fill>
    </dxf>
    <dxf>
      <fill>
        <patternFill patternType="solid">
          <fgColor rgb="00E8F5E9"/>
          <bgColor rgb="00E8F5E9"/>
        </patternFill>
      </fill>
    </dxf>
    <dxf>
      <fill>
        <patternFill patternType="solid">
          <fgColor rgb="00FFEBEE"/>
          <bgColor rgb="00FFEBEE"/>
        </patternFill>
      </fill>
    </dxf>
    <dxf>
      <font>
        <name val="Tahoma"/>
        <b val="1"/>
        <color rgb="002E7D32"/>
        <sz val="11"/>
      </font>
    </dxf>
    <dxf>
      <font>
        <name val="Tahoma"/>
        <b val="1"/>
        <color rgb="00F57F17"/>
        <sz val="11"/>
      </font>
    </dxf>
    <dxf>
      <font>
        <name val="Tahoma"/>
        <b val="1"/>
        <color rgb="00C62828"/>
        <sz val="1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log.esteemate.io/excel-performance-ep6-multiple-owners/" TargetMode="External" Id="rId1"/></Relationships>
</file>

<file path=xl/worksheets/sheet1.xml><?xml version="1.0" encoding="utf-8"?>
<worksheet xmlns="http://schemas.openxmlformats.org/spreadsheetml/2006/main">
  <sheetPr>
    <tabColor rgb="000096D6"/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EP6 — Multiple Owners &amp; Responsibility</t>
        </is>
      </c>
    </row>
    <row r="2">
      <c r="A2" t="inlineStr"/>
    </row>
    <row r="3">
      <c r="A3" s="2" t="inlineStr">
        <is>
          <t>วิธีใช้ไฟล์นี้</t>
        </is>
      </c>
    </row>
    <row r="4">
      <c r="A4" s="3" t="inlineStr">
        <is>
          <t>ไฟล์นี้เป็น template สำหรับ KPI ที่มีหลายเจ้าของ (Owner) จากหลายฝ่าย</t>
        </is>
      </c>
    </row>
    <row r="5">
      <c r="A5" s="3" t="inlineStr">
        <is>
          <t>ต่อยอดจาก EP.3 (สูตร) + EP.4 (สี) + EP.5 (เวลา) — เพิ่มมิติเจ้าของ KPI</t>
        </is>
      </c>
    </row>
    <row r="6">
      <c r="A6" s="3" t="inlineStr">
        <is>
          <t>ใช้ตัวอย่าง 15 KPI จาก 4 ฝ่าย: Sales, HR, Finance, Operations</t>
        </is>
      </c>
    </row>
    <row r="7">
      <c r="A7" t="inlineStr"/>
    </row>
    <row r="8">
      <c r="A8" s="2" t="inlineStr">
        <is>
          <t>Sheet อะไรบ้าง</t>
        </is>
      </c>
    </row>
    <row r="9">
      <c r="A9" s="3" t="inlineStr">
        <is>
          <t>1. Instructions (sheet นี้) — คำแนะนำการใช้งาน</t>
        </is>
      </c>
    </row>
    <row r="10">
      <c r="A10" s="3" t="inlineStr">
        <is>
          <t>2. KPI Data — ตัวอย่าง 15 KPI พร้อม Owner, Department, สูตร, CF ครบ</t>
        </is>
      </c>
    </row>
    <row r="11">
      <c r="A11" s="3" t="inlineStr">
        <is>
          <t>3. Owner Summary — สรุปผลรายคนและรายฝ่ายด้วย COUNTIF/COUNTIFS</t>
        </is>
      </c>
    </row>
    <row r="12">
      <c r="A12" s="3" t="inlineStr">
        <is>
          <t>4. Template — template เปล่าพร้อม Dropdown + สูตร + CF</t>
        </is>
      </c>
    </row>
    <row r="13">
      <c r="A13" t="inlineStr"/>
    </row>
    <row r="14">
      <c r="A14" s="2" t="inlineStr">
        <is>
          <t>ฟีเจอร์หลักใน EP.6</t>
        </is>
      </c>
    </row>
    <row r="15">
      <c r="A15" s="3" t="inlineStr">
        <is>
          <t>Owner Column — กำหนดเจ้าของ KPI แต่ละตัว</t>
        </is>
      </c>
    </row>
    <row r="16">
      <c r="A16" s="3" t="inlineStr">
        <is>
          <t>Department Column — กำหนดฝ่ายที่รับผิดชอบ</t>
        </is>
      </c>
    </row>
    <row r="17">
      <c r="A17" s="3" t="inlineStr">
        <is>
          <t>Data Validation Dropdown — เลือกชื่อ/ฝ่ายจาก list ป้องกันพิมพ์ผิด</t>
        </is>
      </c>
    </row>
    <row r="18">
      <c r="A18" s="3" t="inlineStr">
        <is>
          <t>Filter — ดู KPI เฉพาะคน/ฝ่าย/Status</t>
        </is>
      </c>
    </row>
    <row r="19">
      <c r="A19" s="3" t="inlineStr">
        <is>
          <t>COUNTIF/COUNTIFS — นับ KPI ที่ On Track/At Risk/Below Target ต่อคน</t>
        </is>
      </c>
    </row>
    <row r="20">
      <c r="A20" t="inlineStr"/>
    </row>
    <row r="21">
      <c r="A21" s="2" t="inlineStr">
        <is>
          <t>เจ้าของ KPI (Owners) ในตัวอย่าง</t>
        </is>
      </c>
    </row>
    <row r="22">
      <c r="A22" s="3" t="inlineStr">
        <is>
          <t>Sales: สมชาย (3 KPIs), วิภา (2 KPIs)</t>
        </is>
      </c>
    </row>
    <row r="23">
      <c r="A23" s="3" t="inlineStr">
        <is>
          <t>HR: อรุณ (2 KPIs), พรทิพย์ (2 KPIs)</t>
        </is>
      </c>
    </row>
    <row r="24">
      <c r="A24" s="3" t="inlineStr">
        <is>
          <t>Finance: ธนา (3 KPIs)</t>
        </is>
      </c>
    </row>
    <row r="25">
      <c r="A25" s="3" t="inlineStr">
        <is>
          <t>Operations: มานะ (2 KPIs), สุดา (1 KPI)</t>
        </is>
      </c>
    </row>
    <row r="26">
      <c r="A26" t="inlineStr"/>
    </row>
    <row r="27">
      <c r="A27" s="2" t="inlineStr">
        <is>
          <t>หลักการตั้ง Owner</t>
        </is>
      </c>
    </row>
    <row r="28">
      <c r="A28" s="3" t="inlineStr">
        <is>
          <t>- KPI 1 ตัวควรมี Owner แค่คนเดียว</t>
        </is>
      </c>
    </row>
    <row r="29">
      <c r="A29" s="3" t="inlineStr">
        <is>
          <t>- Owner = คนที่รับผิดชอบผลลัพธ์ ไม่ใช่คนที่ทำงาน</t>
        </is>
      </c>
    </row>
    <row r="30">
      <c r="A30" s="3" t="inlineStr">
        <is>
          <t>- ถ้า Owner เป็น 'ทุกคน' = ไม่มี Owner จริง</t>
        </is>
      </c>
    </row>
    <row r="31">
      <c r="A31" t="inlineStr"/>
    </row>
    <row r="32">
      <c r="A32" s="2" t="inlineStr">
        <is>
          <t>หมายเหตุ</t>
        </is>
      </c>
    </row>
    <row r="33">
      <c r="A33" s="3" t="inlineStr">
        <is>
          <t>- เพิ่ม Owner/Department ได้ที่ Sheet 'Reference' (hidden sheet)</t>
        </is>
      </c>
    </row>
    <row r="34">
      <c r="A34" s="3" t="inlineStr">
        <is>
          <t>- เพิ่มแถว KPI ได้ — อย่าลืม copy สูตรและ Conditional Formatting</t>
        </is>
      </c>
    </row>
    <row r="35">
      <c r="A35" s="3" t="inlineStr">
        <is>
          <t>- ใช้ Filter (Data → Filter) เพื่อดู KPI เฉพาะคน/ฝ่าย/Status</t>
        </is>
      </c>
    </row>
    <row r="36">
      <c r="A36" t="inlineStr"/>
    </row>
    <row r="37">
      <c r="A37" s="2" t="inlineStr">
        <is>
          <t>อ่านบทความเต็มได้ที่:</t>
        </is>
      </c>
    </row>
    <row r="38">
      <c r="A38" s="4" t="inlineStr">
        <is>
          <t>blog.esteemate.io/excel-performance-ep6-multiple-owners/</t>
        </is>
      </c>
    </row>
    <row r="40">
      <c r="A40" s="5" t="inlineStr">
        <is>
          <t>© EsteeMATE — Excel Performance Management Series</t>
        </is>
      </c>
    </row>
  </sheetData>
  <hyperlinks>
    <hyperlink xmlns:r="http://schemas.openxmlformats.org/officeDocument/2006/relationships" ref="A38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999999"/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s="6" t="inlineStr">
        <is>
          <t>Department</t>
        </is>
      </c>
      <c r="B1" s="6" t="inlineStr">
        <is>
          <t>Owner</t>
        </is>
      </c>
    </row>
    <row r="2">
      <c r="A2" s="3" t="inlineStr">
        <is>
          <t>Sales</t>
        </is>
      </c>
      <c r="B2" s="3" t="inlineStr">
        <is>
          <t>สมชาย</t>
        </is>
      </c>
    </row>
    <row r="3">
      <c r="A3" s="3" t="inlineStr">
        <is>
          <t>HR</t>
        </is>
      </c>
      <c r="B3" s="3" t="inlineStr">
        <is>
          <t>วิภา</t>
        </is>
      </c>
    </row>
    <row r="4">
      <c r="A4" s="3" t="inlineStr">
        <is>
          <t>Finance</t>
        </is>
      </c>
      <c r="B4" s="3" t="inlineStr">
        <is>
          <t>อรุณ</t>
        </is>
      </c>
    </row>
    <row r="5">
      <c r="A5" s="3" t="inlineStr">
        <is>
          <t>Operations</t>
        </is>
      </c>
      <c r="B5" s="3" t="inlineStr">
        <is>
          <t>พรทิพย์</t>
        </is>
      </c>
    </row>
    <row r="6">
      <c r="B6" s="3" t="inlineStr">
        <is>
          <t>ธนา</t>
        </is>
      </c>
    </row>
    <row r="7">
      <c r="B7" s="3" t="inlineStr">
        <is>
          <t>มานะ</t>
        </is>
      </c>
    </row>
    <row r="8">
      <c r="B8" s="3" t="inlineStr">
        <is>
          <t>สุดา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CC71"/>
    <outlinePr summaryBelow="1" summaryRight="1"/>
    <pageSetUpPr/>
  </sheetPr>
  <dimension ref="A1:H16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4" customWidth="1" min="2" max="2"/>
    <col width="45" customWidth="1" min="3" max="3"/>
    <col width="12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7" t="inlineStr">
        <is>
          <t>Department</t>
        </is>
      </c>
      <c r="B1" s="7" t="inlineStr">
        <is>
          <t>Owner</t>
        </is>
      </c>
      <c r="C1" s="7" t="inlineStr">
        <is>
          <t>KPI Name</t>
        </is>
      </c>
      <c r="D1" s="7" t="inlineStr">
        <is>
          <t>Type</t>
        </is>
      </c>
      <c r="E1" s="7" t="inlineStr">
        <is>
          <t>Target</t>
        </is>
      </c>
      <c r="F1" s="7" t="inlineStr">
        <is>
          <t>Actual</t>
        </is>
      </c>
      <c r="G1" s="7" t="inlineStr">
        <is>
          <t>Achievement %</t>
        </is>
      </c>
      <c r="H1" s="7" t="inlineStr">
        <is>
          <t>Status</t>
        </is>
      </c>
    </row>
    <row r="2">
      <c r="A2" s="8" t="inlineStr">
        <is>
          <t>Sales</t>
        </is>
      </c>
      <c r="B2" s="9" t="inlineStr">
        <is>
          <t>สมชาย</t>
        </is>
      </c>
      <c r="C2" s="10" t="inlineStr">
        <is>
          <t>ยอดขาย (Sales Revenue)</t>
        </is>
      </c>
      <c r="D2" s="9" t="inlineStr">
        <is>
          <t>Regular</t>
        </is>
      </c>
      <c r="E2" s="11" t="n">
        <v>10000000</v>
      </c>
      <c r="F2" s="11" t="n">
        <v>9800000</v>
      </c>
      <c r="G2" s="12">
        <f>IF(E2=0,"N/A",F2/E2)</f>
        <v/>
      </c>
      <c r="H2" s="9">
        <f>IF(G2="","",IF(G2="N/A","N/A",IF(G2&gt;=1,"On Track",IF(G2&gt;=0.8,"At Risk","Below Target"))))</f>
        <v/>
      </c>
    </row>
    <row r="3">
      <c r="A3" s="8" t="inlineStr">
        <is>
          <t>Sales</t>
        </is>
      </c>
      <c r="B3" s="9" t="inlineStr">
        <is>
          <t>สมชาย</t>
        </is>
      </c>
      <c r="C3" s="10" t="inlineStr">
        <is>
          <t>จำนวนลูกค้าใหม่ (New Customers)</t>
        </is>
      </c>
      <c r="D3" s="9" t="inlineStr">
        <is>
          <t>Regular</t>
        </is>
      </c>
      <c r="E3" s="11" t="n">
        <v>25</v>
      </c>
      <c r="F3" s="11" t="n">
        <v>28</v>
      </c>
      <c r="G3" s="12">
        <f>IF(E3=0,"N/A",F3/E3)</f>
        <v/>
      </c>
      <c r="H3" s="9">
        <f>IF(G3="","",IF(G3="N/A","N/A",IF(G3&gt;=1,"On Track",IF(G3&gt;=0.8,"At Risk","Below Target"))))</f>
        <v/>
      </c>
    </row>
    <row r="4">
      <c r="A4" s="8" t="inlineStr">
        <is>
          <t>Sales</t>
        </is>
      </c>
      <c r="B4" s="9" t="inlineStr">
        <is>
          <t>สมชาย</t>
        </is>
      </c>
      <c r="C4" s="10" t="inlineStr">
        <is>
          <t>อัตราปิดการขาย (Close Rate)</t>
        </is>
      </c>
      <c r="D4" s="9" t="inlineStr">
        <is>
          <t>Regular</t>
        </is>
      </c>
      <c r="E4" s="13" t="n">
        <v>0.3</v>
      </c>
      <c r="F4" s="13" t="n">
        <v>0.31</v>
      </c>
      <c r="G4" s="12">
        <f>IF(E4=0,"N/A",F4/E4)</f>
        <v/>
      </c>
      <c r="H4" s="9">
        <f>IF(G4="","",IF(G4="N/A","N/A",IF(G4&gt;=1,"On Track",IF(G4&gt;=0.8,"At Risk","Below Target"))))</f>
        <v/>
      </c>
    </row>
    <row r="5">
      <c r="A5" s="8" t="inlineStr">
        <is>
          <t>Sales</t>
        </is>
      </c>
      <c r="B5" s="9" t="inlineStr">
        <is>
          <t>วิภา</t>
        </is>
      </c>
      <c r="C5" s="10" t="inlineStr">
        <is>
          <t>ต้นทุนต่อลูกค้าใหม่ (CAC)</t>
        </is>
      </c>
      <c r="D5" s="9" t="inlineStr">
        <is>
          <t>Inverse</t>
        </is>
      </c>
      <c r="E5" s="11" t="n">
        <v>5000</v>
      </c>
      <c r="F5" s="11" t="n">
        <v>4800</v>
      </c>
      <c r="G5" s="12">
        <f>IF(E5=0,"N/A",2-(F5/E5))</f>
        <v/>
      </c>
      <c r="H5" s="9">
        <f>IF(G5="","",IF(G5="N/A","N/A",IF(G5&gt;=1,"On Track",IF(G5&gt;=0.8,"At Risk","Below Target"))))</f>
        <v/>
      </c>
    </row>
    <row r="6">
      <c r="A6" s="8" t="inlineStr">
        <is>
          <t>Sales</t>
        </is>
      </c>
      <c r="B6" s="9" t="inlineStr">
        <is>
          <t>วิภา</t>
        </is>
      </c>
      <c r="C6" s="10" t="inlineStr">
        <is>
          <t>อัตราลูกค้ายกเลิก (Churn Rate)</t>
        </is>
      </c>
      <c r="D6" s="9" t="inlineStr">
        <is>
          <t>Inverse</t>
        </is>
      </c>
      <c r="E6" s="12" t="n">
        <v>0.03</v>
      </c>
      <c r="F6" s="12" t="n">
        <v>0.035</v>
      </c>
      <c r="G6" s="12">
        <f>IF(E6=0,"N/A",2-(F6/E6))</f>
        <v/>
      </c>
      <c r="H6" s="9">
        <f>IF(G6="","",IF(G6="N/A","N/A",IF(G6&gt;=1,"On Track",IF(G6&gt;=0.8,"At Risk","Below Target"))))</f>
        <v/>
      </c>
    </row>
    <row r="7">
      <c r="A7" s="14" t="inlineStr">
        <is>
          <t>HR</t>
        </is>
      </c>
      <c r="B7" s="9" t="inlineStr">
        <is>
          <t>อรุณ</t>
        </is>
      </c>
      <c r="C7" s="10" t="inlineStr">
        <is>
          <t>อัตราการลาออก (Turnover Rate)</t>
        </is>
      </c>
      <c r="D7" s="9" t="inlineStr">
        <is>
          <t>Inverse</t>
        </is>
      </c>
      <c r="E7" s="13" t="n">
        <v>0.05</v>
      </c>
      <c r="F7" s="13" t="n">
        <v>0.07000000000000001</v>
      </c>
      <c r="G7" s="12">
        <f>IF(E7=0,"N/A",2-(F7/E7))</f>
        <v/>
      </c>
      <c r="H7" s="9">
        <f>IF(G7="","",IF(G7="N/A","N/A",IF(G7&gt;=1,"On Track",IF(G7&gt;=0.8,"At Risk","Below Target"))))</f>
        <v/>
      </c>
    </row>
    <row r="8">
      <c r="A8" s="14" t="inlineStr">
        <is>
          <t>HR</t>
        </is>
      </c>
      <c r="B8" s="9" t="inlineStr">
        <is>
          <t>อรุณ</t>
        </is>
      </c>
      <c r="C8" s="10" t="inlineStr">
        <is>
          <t>เวลาสรรหาเฉลี่ย (Time to Hire)</t>
        </is>
      </c>
      <c r="D8" s="9" t="inlineStr">
        <is>
          <t>Inverse</t>
        </is>
      </c>
      <c r="E8" s="11" t="n">
        <v>30</v>
      </c>
      <c r="F8" s="11" t="n">
        <v>25</v>
      </c>
      <c r="G8" s="12">
        <f>IF(E8=0,"N/A",2-(F8/E8))</f>
        <v/>
      </c>
      <c r="H8" s="9">
        <f>IF(G8="","",IF(G8="N/A","N/A",IF(G8&gt;=1,"On Track",IF(G8&gt;=0.8,"At Risk","Below Target"))))</f>
        <v/>
      </c>
    </row>
    <row r="9">
      <c r="A9" s="14" t="inlineStr">
        <is>
          <t>HR</t>
        </is>
      </c>
      <c r="B9" s="9" t="inlineStr">
        <is>
          <t>พรทิพย์</t>
        </is>
      </c>
      <c r="C9" s="10" t="inlineStr">
        <is>
          <t>ความพึงพอใจพนักงาน (Employee Satisfaction)</t>
        </is>
      </c>
      <c r="D9" s="9" t="inlineStr">
        <is>
          <t>Regular</t>
        </is>
      </c>
      <c r="E9" s="15" t="n">
        <v>4</v>
      </c>
      <c r="F9" s="15" t="n">
        <v>4.2</v>
      </c>
      <c r="G9" s="12">
        <f>IF(E9=0,"N/A",F9/E9)</f>
        <v/>
      </c>
      <c r="H9" s="9">
        <f>IF(G9="","",IF(G9="N/A","N/A",IF(G9&gt;=1,"On Track",IF(G9&gt;=0.8,"At Risk","Below Target"))))</f>
        <v/>
      </c>
    </row>
    <row r="10">
      <c r="A10" s="14" t="inlineStr">
        <is>
          <t>HR</t>
        </is>
      </c>
      <c r="B10" s="9" t="inlineStr">
        <is>
          <t>พรทิพย์</t>
        </is>
      </c>
      <c r="C10" s="10" t="inlineStr">
        <is>
          <t>ชั่วโมงอบรมต่อคน (Training Hours/Person)</t>
        </is>
      </c>
      <c r="D10" s="9" t="inlineStr">
        <is>
          <t>Regular</t>
        </is>
      </c>
      <c r="E10" s="11" t="n">
        <v>20</v>
      </c>
      <c r="F10" s="11" t="n">
        <v>18</v>
      </c>
      <c r="G10" s="12">
        <f>IF(E10=0,"N/A",F10/E10)</f>
        <v/>
      </c>
      <c r="H10" s="9">
        <f>IF(G10="","",IF(G10="N/A","N/A",IF(G10&gt;=1,"On Track",IF(G10&gt;=0.8,"At Risk","Below Target"))))</f>
        <v/>
      </c>
    </row>
    <row r="11">
      <c r="A11" s="16" t="inlineStr">
        <is>
          <t>Finance</t>
        </is>
      </c>
      <c r="B11" s="9" t="inlineStr">
        <is>
          <t>ธนา</t>
        </is>
      </c>
      <c r="C11" s="10" t="inlineStr">
        <is>
          <t>กำไรขั้นต้น (Gross Margin %)</t>
        </is>
      </c>
      <c r="D11" s="9" t="inlineStr">
        <is>
          <t>Regular</t>
        </is>
      </c>
      <c r="E11" s="13" t="n">
        <v>0.35</v>
      </c>
      <c r="F11" s="13" t="n">
        <v>0.33</v>
      </c>
      <c r="G11" s="12">
        <f>IF(E11=0,"N/A",F11/E11)</f>
        <v/>
      </c>
      <c r="H11" s="9">
        <f>IF(G11="","",IF(G11="N/A","N/A",IF(G11&gt;=1,"On Track",IF(G11&gt;=0.8,"At Risk","Below Target"))))</f>
        <v/>
      </c>
    </row>
    <row r="12">
      <c r="A12" s="16" t="inlineStr">
        <is>
          <t>Finance</t>
        </is>
      </c>
      <c r="B12" s="9" t="inlineStr">
        <is>
          <t>ธนา</t>
        </is>
      </c>
      <c r="C12" s="10" t="inlineStr">
        <is>
          <t>ค่าใช้จ่ายต่อรายได้ (Expense Ratio)</t>
        </is>
      </c>
      <c r="D12" s="9" t="inlineStr">
        <is>
          <t>Inverse</t>
        </is>
      </c>
      <c r="E12" s="13" t="n">
        <v>0.25</v>
      </c>
      <c r="F12" s="13" t="n">
        <v>0.28</v>
      </c>
      <c r="G12" s="12">
        <f>IF(E12=0,"N/A",2-(F12/E12))</f>
        <v/>
      </c>
      <c r="H12" s="9">
        <f>IF(G12="","",IF(G12="N/A","N/A",IF(G12&gt;=1,"On Track",IF(G12&gt;=0.8,"At Risk","Below Target"))))</f>
        <v/>
      </c>
    </row>
    <row r="13">
      <c r="A13" s="16" t="inlineStr">
        <is>
          <t>Finance</t>
        </is>
      </c>
      <c r="B13" s="9" t="inlineStr">
        <is>
          <t>ธนา</t>
        </is>
      </c>
      <c r="C13" s="10" t="inlineStr">
        <is>
          <t>ระยะเวลาเก็บหนี้ (Collection Days)</t>
        </is>
      </c>
      <c r="D13" s="9" t="inlineStr">
        <is>
          <t>Inverse</t>
        </is>
      </c>
      <c r="E13" s="11" t="n">
        <v>45</v>
      </c>
      <c r="F13" s="11" t="n">
        <v>52</v>
      </c>
      <c r="G13" s="12">
        <f>IF(E13=0,"N/A",2-(F13/E13))</f>
        <v/>
      </c>
      <c r="H13" s="9">
        <f>IF(G13="","",IF(G13="N/A","N/A",IF(G13&gt;=1,"On Track",IF(G13&gt;=0.8,"At Risk","Below Target"))))</f>
        <v/>
      </c>
    </row>
    <row r="14">
      <c r="A14" s="17" t="inlineStr">
        <is>
          <t>Operations</t>
        </is>
      </c>
      <c r="B14" s="9" t="inlineStr">
        <is>
          <t>มานะ</t>
        </is>
      </c>
      <c r="C14" s="10" t="inlineStr">
        <is>
          <t>อัตราของเสีย (Defect Rate)</t>
        </is>
      </c>
      <c r="D14" s="9" t="inlineStr">
        <is>
          <t>Inverse</t>
        </is>
      </c>
      <c r="E14" s="12" t="n">
        <v>0.02</v>
      </c>
      <c r="F14" s="12" t="n">
        <v>0.035</v>
      </c>
      <c r="G14" s="12">
        <f>IF(E14=0,"N/A",2-(F14/E14))</f>
        <v/>
      </c>
      <c r="H14" s="9">
        <f>IF(G14="","",IF(G14="N/A","N/A",IF(G14&gt;=1,"On Track",IF(G14&gt;=0.8,"At Risk","Below Target"))))</f>
        <v/>
      </c>
    </row>
    <row r="15">
      <c r="A15" s="17" t="inlineStr">
        <is>
          <t>Operations</t>
        </is>
      </c>
      <c r="B15" s="9" t="inlineStr">
        <is>
          <t>มานะ</t>
        </is>
      </c>
      <c r="C15" s="10" t="inlineStr">
        <is>
          <t>Delivery On-time Rate</t>
        </is>
      </c>
      <c r="D15" s="9" t="inlineStr">
        <is>
          <t>Regular</t>
        </is>
      </c>
      <c r="E15" s="13" t="n">
        <v>0.95</v>
      </c>
      <c r="F15" s="13" t="n">
        <v>0.91</v>
      </c>
      <c r="G15" s="12">
        <f>IF(E15=0,"N/A",F15/E15)</f>
        <v/>
      </c>
      <c r="H15" s="9">
        <f>IF(G15="","",IF(G15="N/A","N/A",IF(G15&gt;=1,"On Track",IF(G15&gt;=0.8,"At Risk","Below Target"))))</f>
        <v/>
      </c>
    </row>
    <row r="16">
      <c r="A16" s="17" t="inlineStr">
        <is>
          <t>Operations</t>
        </is>
      </c>
      <c r="B16" s="9" t="inlineStr">
        <is>
          <t>สุดา</t>
        </is>
      </c>
      <c r="C16" s="10" t="inlineStr">
        <is>
          <t>Customer Satisfaction Score</t>
        </is>
      </c>
      <c r="D16" s="9" t="inlineStr">
        <is>
          <t>Regular</t>
        </is>
      </c>
      <c r="E16" s="15" t="n">
        <v>4.5</v>
      </c>
      <c r="F16" s="15" t="n">
        <v>4.3</v>
      </c>
      <c r="G16" s="12">
        <f>IF(E16=0,"N/A",F16/E16)</f>
        <v/>
      </c>
      <c r="H16" s="9">
        <f>IF(G16="","",IF(G16="N/A","N/A",IF(G16&gt;=1,"On Track",IF(G16&gt;=0.8,"At Risk","Below Target"))))</f>
        <v/>
      </c>
    </row>
  </sheetData>
  <autoFilter ref="A1:H16"/>
  <conditionalFormatting sqref="G2:G16">
    <cfRule type="colorScale" priority="1">
      <colorScale>
        <cfvo type="num" val="0.5"/>
        <cfvo type="num" val="0.8"/>
        <cfvo type="num" val="1"/>
        <color rgb="00F8696B"/>
        <color rgb="00FFEB84"/>
        <color rgb="0063BE7B"/>
      </colorScale>
    </cfRule>
    <cfRule type="iconSet" priority="7">
      <iconSet iconSet="3TrafficLights1">
        <cfvo type="num" val="0"/>
        <cfvo type="num" val="0.8"/>
        <cfvo type="num" val="1"/>
      </iconSet>
    </cfRule>
  </conditionalFormatting>
  <conditionalFormatting sqref="H2:H16">
    <cfRule type="cellIs" priority="2" operator="equal" dxfId="0">
      <formula>"On Track"</formula>
    </cfRule>
    <cfRule type="cellIs" priority="3" operator="equal" dxfId="1">
      <formula>"At Risk"</formula>
    </cfRule>
    <cfRule type="cellIs" priority="4" operator="equal" dxfId="2">
      <formula>"Below Target"</formula>
    </cfRule>
  </conditionalFormatting>
  <conditionalFormatting sqref="A2:H16">
    <cfRule type="expression" priority="5" dxfId="3">
      <formula>$G2&gt;=1</formula>
    </cfRule>
    <cfRule type="expression" priority="6" dxfId="4">
      <formula>$G2&lt;0.8</formula>
    </cfRule>
  </conditionalFormatting>
  <dataValidations count="3">
    <dataValidation sqref="A2 A3 A4 A5 A6 A7 A8 A9 A10 A11 A12 A13 A14 A15 A16" showDropDown="0" showInputMessage="0" showErrorMessage="0" allowBlank="1" promptTitle="Department" prompt="เลือกฝ่าย" type="list">
      <formula1>=Reference!$A$2:$A$5</formula1>
    </dataValidation>
    <dataValidation sqref="B2 B3 B4 B5 B6 B7 B8 B9 B10 B11 B12 B13 B14 B15 B16" showDropDown="0" showInputMessage="0" showErrorMessage="0" allowBlank="1" promptTitle="Owner" prompt="เลือกเจ้าของ KPI" type="list">
      <formula1>=Reference!$B$2:$B$8</formula1>
    </dataValidation>
    <dataValidation sqref="D2 D3 D4 D5 D6 D7 D8 D9 D10 D11 D12 D13 D14 D15 D16" showDropDown="0" showInputMessage="0" showErrorMessage="0" allowBlank="1" promptTitle="KPI Type" prompt="เลือกประเภท KPI" type="list">
      <formula1>"Regular,Inverse"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9800"/>
    <outlinePr summaryBelow="1" summaryRight="1"/>
    <pageSetUpPr/>
  </sheetPr>
  <dimension ref="A1:G1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2" customWidth="1" min="4" max="4"/>
    <col width="12" customWidth="1" min="5" max="5"/>
    <col width="14" customWidth="1" min="6" max="6"/>
    <col width="14" customWidth="1" min="7" max="7"/>
  </cols>
  <sheetData>
    <row r="1">
      <c r="A1" s="1" t="inlineStr">
        <is>
          <t>สรุปผลรายเจ้าของ KPI (Owner Summary)</t>
        </is>
      </c>
    </row>
    <row r="3">
      <c r="A3" s="7" t="inlineStr">
        <is>
          <t>Owner</t>
        </is>
      </c>
      <c r="B3" s="7" t="inlineStr">
        <is>
          <t>ฝ่าย</t>
        </is>
      </c>
      <c r="C3" s="7" t="inlineStr">
        <is>
          <t>KPI ทั้งหมด</t>
        </is>
      </c>
      <c r="D3" s="7" t="inlineStr">
        <is>
          <t>On Track</t>
        </is>
      </c>
      <c r="E3" s="7" t="inlineStr">
        <is>
          <t>At Risk</t>
        </is>
      </c>
      <c r="F3" s="7" t="inlineStr">
        <is>
          <t>Below Target</t>
        </is>
      </c>
      <c r="G3" s="7" t="inlineStr">
        <is>
          <t>% On Track</t>
        </is>
      </c>
    </row>
    <row r="4">
      <c r="A4" s="18" t="inlineStr">
        <is>
          <t>สมชาย</t>
        </is>
      </c>
      <c r="B4" s="8" t="inlineStr">
        <is>
          <t>Sales</t>
        </is>
      </c>
      <c r="C4" s="18">
        <f>COUNTIF('KPI Data'!$B$2:$B$16,A4)</f>
        <v/>
      </c>
      <c r="D4" s="9">
        <f>COUNTIFS('KPI Data'!$B$2:$B$16,A4,'KPI Data'!$H$2:$H$16,"On Track")</f>
        <v/>
      </c>
      <c r="E4" s="9">
        <f>COUNTIFS('KPI Data'!$B$2:$B$16,A4,'KPI Data'!$H$2:$H$16,"At Risk")</f>
        <v/>
      </c>
      <c r="F4" s="9">
        <f>COUNTIFS('KPI Data'!$B$2:$B$16,A4,'KPI Data'!$H$2:$H$16,"Below Target")</f>
        <v/>
      </c>
      <c r="G4" s="19">
        <f>IF(C4=0,"",D4/C4)</f>
        <v/>
      </c>
    </row>
    <row r="5">
      <c r="A5" s="18" t="inlineStr">
        <is>
          <t>วิภา</t>
        </is>
      </c>
      <c r="B5" s="8" t="inlineStr">
        <is>
          <t>Sales</t>
        </is>
      </c>
      <c r="C5" s="18">
        <f>COUNTIF('KPI Data'!$B$2:$B$16,A5)</f>
        <v/>
      </c>
      <c r="D5" s="9">
        <f>COUNTIFS('KPI Data'!$B$2:$B$16,A5,'KPI Data'!$H$2:$H$16,"On Track")</f>
        <v/>
      </c>
      <c r="E5" s="9">
        <f>COUNTIFS('KPI Data'!$B$2:$B$16,A5,'KPI Data'!$H$2:$H$16,"At Risk")</f>
        <v/>
      </c>
      <c r="F5" s="9">
        <f>COUNTIFS('KPI Data'!$B$2:$B$16,A5,'KPI Data'!$H$2:$H$16,"Below Target")</f>
        <v/>
      </c>
      <c r="G5" s="19">
        <f>IF(C5=0,"",D5/C5)</f>
        <v/>
      </c>
    </row>
    <row r="6">
      <c r="A6" s="18" t="inlineStr">
        <is>
          <t>อรุณ</t>
        </is>
      </c>
      <c r="B6" s="14" t="inlineStr">
        <is>
          <t>HR</t>
        </is>
      </c>
      <c r="C6" s="18">
        <f>COUNTIF('KPI Data'!$B$2:$B$16,A6)</f>
        <v/>
      </c>
      <c r="D6" s="9">
        <f>COUNTIFS('KPI Data'!$B$2:$B$16,A6,'KPI Data'!$H$2:$H$16,"On Track")</f>
        <v/>
      </c>
      <c r="E6" s="9">
        <f>COUNTIFS('KPI Data'!$B$2:$B$16,A6,'KPI Data'!$H$2:$H$16,"At Risk")</f>
        <v/>
      </c>
      <c r="F6" s="9">
        <f>COUNTIFS('KPI Data'!$B$2:$B$16,A6,'KPI Data'!$H$2:$H$16,"Below Target")</f>
        <v/>
      </c>
      <c r="G6" s="19">
        <f>IF(C6=0,"",D6/C6)</f>
        <v/>
      </c>
    </row>
    <row r="7">
      <c r="A7" s="18" t="inlineStr">
        <is>
          <t>พรทิพย์</t>
        </is>
      </c>
      <c r="B7" s="14" t="inlineStr">
        <is>
          <t>HR</t>
        </is>
      </c>
      <c r="C7" s="18">
        <f>COUNTIF('KPI Data'!$B$2:$B$16,A7)</f>
        <v/>
      </c>
      <c r="D7" s="9">
        <f>COUNTIFS('KPI Data'!$B$2:$B$16,A7,'KPI Data'!$H$2:$H$16,"On Track")</f>
        <v/>
      </c>
      <c r="E7" s="9">
        <f>COUNTIFS('KPI Data'!$B$2:$B$16,A7,'KPI Data'!$H$2:$H$16,"At Risk")</f>
        <v/>
      </c>
      <c r="F7" s="9">
        <f>COUNTIFS('KPI Data'!$B$2:$B$16,A7,'KPI Data'!$H$2:$H$16,"Below Target")</f>
        <v/>
      </c>
      <c r="G7" s="19">
        <f>IF(C7=0,"",D7/C7)</f>
        <v/>
      </c>
    </row>
    <row r="8">
      <c r="A8" s="18" t="inlineStr">
        <is>
          <t>ธนา</t>
        </is>
      </c>
      <c r="B8" s="16" t="inlineStr">
        <is>
          <t>Finance</t>
        </is>
      </c>
      <c r="C8" s="18">
        <f>COUNTIF('KPI Data'!$B$2:$B$16,A8)</f>
        <v/>
      </c>
      <c r="D8" s="9">
        <f>COUNTIFS('KPI Data'!$B$2:$B$16,A8,'KPI Data'!$H$2:$H$16,"On Track")</f>
        <v/>
      </c>
      <c r="E8" s="9">
        <f>COUNTIFS('KPI Data'!$B$2:$B$16,A8,'KPI Data'!$H$2:$H$16,"At Risk")</f>
        <v/>
      </c>
      <c r="F8" s="9">
        <f>COUNTIFS('KPI Data'!$B$2:$B$16,A8,'KPI Data'!$H$2:$H$16,"Below Target")</f>
        <v/>
      </c>
      <c r="G8" s="19">
        <f>IF(C8=0,"",D8/C8)</f>
        <v/>
      </c>
    </row>
    <row r="9">
      <c r="A9" s="18" t="inlineStr">
        <is>
          <t>มานะ</t>
        </is>
      </c>
      <c r="B9" s="17" t="inlineStr">
        <is>
          <t>Operations</t>
        </is>
      </c>
      <c r="C9" s="18">
        <f>COUNTIF('KPI Data'!$B$2:$B$16,A9)</f>
        <v/>
      </c>
      <c r="D9" s="9">
        <f>COUNTIFS('KPI Data'!$B$2:$B$16,A9,'KPI Data'!$H$2:$H$16,"On Track")</f>
        <v/>
      </c>
      <c r="E9" s="9">
        <f>COUNTIFS('KPI Data'!$B$2:$B$16,A9,'KPI Data'!$H$2:$H$16,"At Risk")</f>
        <v/>
      </c>
      <c r="F9" s="9">
        <f>COUNTIFS('KPI Data'!$B$2:$B$16,A9,'KPI Data'!$H$2:$H$16,"Below Target")</f>
        <v/>
      </c>
      <c r="G9" s="19">
        <f>IF(C9=0,"",D9/C9)</f>
        <v/>
      </c>
    </row>
    <row r="10">
      <c r="A10" s="18" t="inlineStr">
        <is>
          <t>สุดา</t>
        </is>
      </c>
      <c r="B10" s="17" t="inlineStr">
        <is>
          <t>Operations</t>
        </is>
      </c>
      <c r="C10" s="18">
        <f>COUNTIF('KPI Data'!$B$2:$B$16,A10)</f>
        <v/>
      </c>
      <c r="D10" s="9">
        <f>COUNTIFS('KPI Data'!$B$2:$B$16,A10,'KPI Data'!$H$2:$H$16,"On Track")</f>
        <v/>
      </c>
      <c r="E10" s="9">
        <f>COUNTIFS('KPI Data'!$B$2:$B$16,A10,'KPI Data'!$H$2:$H$16,"At Risk")</f>
        <v/>
      </c>
      <c r="F10" s="9">
        <f>COUNTIFS('KPI Data'!$B$2:$B$16,A10,'KPI Data'!$H$2:$H$16,"Below Target")</f>
        <v/>
      </c>
      <c r="G10" s="19">
        <f>IF(C10=0,"",D10/C10)</f>
        <v/>
      </c>
    </row>
    <row r="13">
      <c r="A13" s="1" t="inlineStr">
        <is>
          <t>สรุปผลรายฝ่าย (Department Summary)</t>
        </is>
      </c>
    </row>
    <row r="15">
      <c r="A15" s="7" t="inlineStr">
        <is>
          <t>ฝ่าย</t>
        </is>
      </c>
      <c r="B15" s="7" t="inlineStr"/>
      <c r="C15" s="7" t="inlineStr">
        <is>
          <t>KPI ทั้งหมด</t>
        </is>
      </c>
      <c r="D15" s="7" t="inlineStr">
        <is>
          <t>On Track</t>
        </is>
      </c>
      <c r="E15" s="7" t="inlineStr">
        <is>
          <t>At Risk</t>
        </is>
      </c>
      <c r="F15" s="7" t="inlineStr">
        <is>
          <t>Below Target</t>
        </is>
      </c>
      <c r="G15" s="7" t="inlineStr">
        <is>
          <t>% On Track</t>
        </is>
      </c>
    </row>
    <row r="16">
      <c r="A16" s="20" t="inlineStr">
        <is>
          <t>Sales</t>
        </is>
      </c>
      <c r="B16" s="21" t="n"/>
      <c r="C16" s="18">
        <f>COUNTIF('KPI Data'!$A$2:$A$16,A16)</f>
        <v/>
      </c>
      <c r="D16" s="9">
        <f>COUNTIFS('KPI Data'!$A$2:$A$16,A16,'KPI Data'!$H$2:$H$16,"On Track")</f>
        <v/>
      </c>
      <c r="E16" s="9">
        <f>COUNTIFS('KPI Data'!$A$2:$A$16,A16,'KPI Data'!$H$2:$H$16,"At Risk")</f>
        <v/>
      </c>
      <c r="F16" s="9">
        <f>COUNTIFS('KPI Data'!$A$2:$A$16,A16,'KPI Data'!$H$2:$H$16,"Below Target")</f>
        <v/>
      </c>
      <c r="G16" s="19">
        <f>IF(C16=0,"",D16/C16)</f>
        <v/>
      </c>
    </row>
    <row r="17">
      <c r="A17" s="22" t="inlineStr">
        <is>
          <t>HR</t>
        </is>
      </c>
      <c r="B17" s="21" t="n"/>
      <c r="C17" s="18">
        <f>COUNTIF('KPI Data'!$A$2:$A$16,A17)</f>
        <v/>
      </c>
      <c r="D17" s="9">
        <f>COUNTIFS('KPI Data'!$A$2:$A$16,A17,'KPI Data'!$H$2:$H$16,"On Track")</f>
        <v/>
      </c>
      <c r="E17" s="9">
        <f>COUNTIFS('KPI Data'!$A$2:$A$16,A17,'KPI Data'!$H$2:$H$16,"At Risk")</f>
        <v/>
      </c>
      <c r="F17" s="9">
        <f>COUNTIFS('KPI Data'!$A$2:$A$16,A17,'KPI Data'!$H$2:$H$16,"Below Target")</f>
        <v/>
      </c>
      <c r="G17" s="19">
        <f>IF(C17=0,"",D17/C17)</f>
        <v/>
      </c>
    </row>
    <row r="18">
      <c r="A18" s="23" t="inlineStr">
        <is>
          <t>Finance</t>
        </is>
      </c>
      <c r="B18" s="21" t="n"/>
      <c r="C18" s="18">
        <f>COUNTIF('KPI Data'!$A$2:$A$16,A18)</f>
        <v/>
      </c>
      <c r="D18" s="9">
        <f>COUNTIFS('KPI Data'!$A$2:$A$16,A18,'KPI Data'!$H$2:$H$16,"On Track")</f>
        <v/>
      </c>
      <c r="E18" s="9">
        <f>COUNTIFS('KPI Data'!$A$2:$A$16,A18,'KPI Data'!$H$2:$H$16,"At Risk")</f>
        <v/>
      </c>
      <c r="F18" s="9">
        <f>COUNTIFS('KPI Data'!$A$2:$A$16,A18,'KPI Data'!$H$2:$H$16,"Below Target")</f>
        <v/>
      </c>
      <c r="G18" s="19">
        <f>IF(C18=0,"",D18/C18)</f>
        <v/>
      </c>
    </row>
    <row r="19">
      <c r="A19" s="24" t="inlineStr">
        <is>
          <t>Operations</t>
        </is>
      </c>
      <c r="B19" s="21" t="n"/>
      <c r="C19" s="18">
        <f>COUNTIF('KPI Data'!$A$2:$A$16,A19)</f>
        <v/>
      </c>
      <c r="D19" s="9">
        <f>COUNTIFS('KPI Data'!$A$2:$A$16,A19,'KPI Data'!$H$2:$H$16,"On Track")</f>
        <v/>
      </c>
      <c r="E19" s="9">
        <f>COUNTIFS('KPI Data'!$A$2:$A$16,A19,'KPI Data'!$H$2:$H$16,"At Risk")</f>
        <v/>
      </c>
      <c r="F19" s="9">
        <f>COUNTIFS('KPI Data'!$A$2:$A$16,A19,'KPI Data'!$H$2:$H$16,"Below Target")</f>
        <v/>
      </c>
      <c r="G19" s="19">
        <f>IF(C19=0,"",D19/C19)</f>
        <v/>
      </c>
    </row>
  </sheetData>
  <mergeCells count="2">
    <mergeCell ref="A13:G13"/>
    <mergeCell ref="A1:G1"/>
  </mergeCells>
  <conditionalFormatting sqref="G4:G10">
    <cfRule type="colorScale" priority="1">
      <colorScale>
        <cfvo type="num" val="0.5"/>
        <cfvo type="num" val="0.8"/>
        <cfvo type="num" val="1"/>
        <color rgb="00F8696B"/>
        <color rgb="00FFEB84"/>
        <color rgb="0063BE7B"/>
      </colorScale>
    </cfRule>
  </conditionalFormatting>
  <conditionalFormatting sqref="D4:D10">
    <cfRule type="expression" priority="2" dxfId="5">
      <formula>D4&gt;0</formula>
    </cfRule>
  </conditionalFormatting>
  <conditionalFormatting sqref="E4:E10">
    <cfRule type="expression" priority="3" dxfId="6">
      <formula>E4&gt;0</formula>
    </cfRule>
  </conditionalFormatting>
  <conditionalFormatting sqref="F4:F10">
    <cfRule type="expression" priority="4" dxfId="7">
      <formula>F4&gt;0</formula>
    </cfRule>
  </conditionalFormatting>
  <conditionalFormatting sqref="G16:G19">
    <cfRule type="colorScale" priority="5">
      <colorScale>
        <cfvo type="num" val="0.5"/>
        <cfvo type="num" val="0.8"/>
        <cfvo type="num" val="1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096D6"/>
    <outlinePr summaryBelow="1" summaryRight="1"/>
    <pageSetUpPr/>
  </sheetPr>
  <dimension ref="A1:H2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4" customWidth="1" min="2" max="2"/>
    <col width="45" customWidth="1" min="3" max="3"/>
    <col width="12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7" t="inlineStr">
        <is>
          <t>Department</t>
        </is>
      </c>
      <c r="B1" s="7" t="inlineStr">
        <is>
          <t>Owner</t>
        </is>
      </c>
      <c r="C1" s="7" t="inlineStr">
        <is>
          <t>KPI Name</t>
        </is>
      </c>
      <c r="D1" s="7" t="inlineStr">
        <is>
          <t>Type</t>
        </is>
      </c>
      <c r="E1" s="7" t="inlineStr">
        <is>
          <t>Target</t>
        </is>
      </c>
      <c r="F1" s="7" t="inlineStr">
        <is>
          <t>Actual</t>
        </is>
      </c>
      <c r="G1" s="7" t="inlineStr">
        <is>
          <t>Achievement %</t>
        </is>
      </c>
      <c r="H1" s="7" t="inlineStr">
        <is>
          <t>Status</t>
        </is>
      </c>
    </row>
    <row r="2">
      <c r="A2" s="25" t="n"/>
      <c r="B2" s="25" t="n"/>
      <c r="C2" s="26" t="n"/>
      <c r="D2" s="25" t="n"/>
      <c r="E2" s="25" t="n"/>
      <c r="F2" s="25" t="n"/>
      <c r="G2" s="12">
        <f>IF(OR(E2="",F2=""),"",IF(E2=0,"N/A",IF(D2="Inverse",2-(F2/E2),F2/E2)))</f>
        <v/>
      </c>
      <c r="H2" s="9">
        <f>IF(G2="","",IF(G2="N/A","N/A",IF(G2&gt;=1,"On Track",IF(G2&gt;=0.8,"At Risk","Below Target"))))</f>
        <v/>
      </c>
    </row>
    <row r="3">
      <c r="A3" s="25" t="n"/>
      <c r="B3" s="25" t="n"/>
      <c r="C3" s="26" t="n"/>
      <c r="D3" s="25" t="n"/>
      <c r="E3" s="25" t="n"/>
      <c r="F3" s="25" t="n"/>
      <c r="G3" s="12">
        <f>IF(OR(E3="",F3=""),"",IF(E3=0,"N/A",IF(D3="Inverse",2-(F3/E3),F3/E3)))</f>
        <v/>
      </c>
      <c r="H3" s="9">
        <f>IF(G3="","",IF(G3="N/A","N/A",IF(G3&gt;=1,"On Track",IF(G3&gt;=0.8,"At Risk","Below Target"))))</f>
        <v/>
      </c>
    </row>
    <row r="4">
      <c r="A4" s="25" t="n"/>
      <c r="B4" s="25" t="n"/>
      <c r="C4" s="26" t="n"/>
      <c r="D4" s="25" t="n"/>
      <c r="E4" s="25" t="n"/>
      <c r="F4" s="25" t="n"/>
      <c r="G4" s="12">
        <f>IF(OR(E4="",F4=""),"",IF(E4=0,"N/A",IF(D4="Inverse",2-(F4/E4),F4/E4)))</f>
        <v/>
      </c>
      <c r="H4" s="9">
        <f>IF(G4="","",IF(G4="N/A","N/A",IF(G4&gt;=1,"On Track",IF(G4&gt;=0.8,"At Risk","Below Target"))))</f>
        <v/>
      </c>
    </row>
    <row r="5">
      <c r="A5" s="25" t="n"/>
      <c r="B5" s="25" t="n"/>
      <c r="C5" s="26" t="n"/>
      <c r="D5" s="25" t="n"/>
      <c r="E5" s="25" t="n"/>
      <c r="F5" s="25" t="n"/>
      <c r="G5" s="12">
        <f>IF(OR(E5="",F5=""),"",IF(E5=0,"N/A",IF(D5="Inverse",2-(F5/E5),F5/E5)))</f>
        <v/>
      </c>
      <c r="H5" s="9">
        <f>IF(G5="","",IF(G5="N/A","N/A",IF(G5&gt;=1,"On Track",IF(G5&gt;=0.8,"At Risk","Below Target"))))</f>
        <v/>
      </c>
    </row>
    <row r="6">
      <c r="A6" s="25" t="n"/>
      <c r="B6" s="25" t="n"/>
      <c r="C6" s="26" t="n"/>
      <c r="D6" s="25" t="n"/>
      <c r="E6" s="25" t="n"/>
      <c r="F6" s="25" t="n"/>
      <c r="G6" s="12">
        <f>IF(OR(E6="",F6=""),"",IF(E6=0,"N/A",IF(D6="Inverse",2-(F6/E6),F6/E6)))</f>
        <v/>
      </c>
      <c r="H6" s="9">
        <f>IF(G6="","",IF(G6="N/A","N/A",IF(G6&gt;=1,"On Track",IF(G6&gt;=0.8,"At Risk","Below Target"))))</f>
        <v/>
      </c>
    </row>
    <row r="7">
      <c r="A7" s="25" t="n"/>
      <c r="B7" s="25" t="n"/>
      <c r="C7" s="26" t="n"/>
      <c r="D7" s="25" t="n"/>
      <c r="E7" s="25" t="n"/>
      <c r="F7" s="25" t="n"/>
      <c r="G7" s="12">
        <f>IF(OR(E7="",F7=""),"",IF(E7=0,"N/A",IF(D7="Inverse",2-(F7/E7),F7/E7)))</f>
        <v/>
      </c>
      <c r="H7" s="9">
        <f>IF(G7="","",IF(G7="N/A","N/A",IF(G7&gt;=1,"On Track",IF(G7&gt;=0.8,"At Risk","Below Target"))))</f>
        <v/>
      </c>
    </row>
    <row r="8">
      <c r="A8" s="25" t="n"/>
      <c r="B8" s="25" t="n"/>
      <c r="C8" s="26" t="n"/>
      <c r="D8" s="25" t="n"/>
      <c r="E8" s="25" t="n"/>
      <c r="F8" s="25" t="n"/>
      <c r="G8" s="12">
        <f>IF(OR(E8="",F8=""),"",IF(E8=0,"N/A",IF(D8="Inverse",2-(F8/E8),F8/E8)))</f>
        <v/>
      </c>
      <c r="H8" s="9">
        <f>IF(G8="","",IF(G8="N/A","N/A",IF(G8&gt;=1,"On Track",IF(G8&gt;=0.8,"At Risk","Below Target"))))</f>
        <v/>
      </c>
    </row>
    <row r="9">
      <c r="A9" s="25" t="n"/>
      <c r="B9" s="25" t="n"/>
      <c r="C9" s="26" t="n"/>
      <c r="D9" s="25" t="n"/>
      <c r="E9" s="25" t="n"/>
      <c r="F9" s="25" t="n"/>
      <c r="G9" s="12">
        <f>IF(OR(E9="",F9=""),"",IF(E9=0,"N/A",IF(D9="Inverse",2-(F9/E9),F9/E9)))</f>
        <v/>
      </c>
      <c r="H9" s="9">
        <f>IF(G9="","",IF(G9="N/A","N/A",IF(G9&gt;=1,"On Track",IF(G9&gt;=0.8,"At Risk","Below Target"))))</f>
        <v/>
      </c>
    </row>
    <row r="10">
      <c r="A10" s="25" t="n"/>
      <c r="B10" s="25" t="n"/>
      <c r="C10" s="26" t="n"/>
      <c r="D10" s="25" t="n"/>
      <c r="E10" s="25" t="n"/>
      <c r="F10" s="25" t="n"/>
      <c r="G10" s="12">
        <f>IF(OR(E10="",F10=""),"",IF(E10=0,"N/A",IF(D10="Inverse",2-(F10/E10),F10/E10)))</f>
        <v/>
      </c>
      <c r="H10" s="9">
        <f>IF(G10="","",IF(G10="N/A","N/A",IF(G10&gt;=1,"On Track",IF(G10&gt;=0.8,"At Risk","Below Target"))))</f>
        <v/>
      </c>
    </row>
    <row r="11">
      <c r="A11" s="25" t="n"/>
      <c r="B11" s="25" t="n"/>
      <c r="C11" s="26" t="n"/>
      <c r="D11" s="25" t="n"/>
      <c r="E11" s="25" t="n"/>
      <c r="F11" s="25" t="n"/>
      <c r="G11" s="12">
        <f>IF(OR(E11="",F11=""),"",IF(E11=0,"N/A",IF(D11="Inverse",2-(F11/E11),F11/E11)))</f>
        <v/>
      </c>
      <c r="H11" s="9">
        <f>IF(G11="","",IF(G11="N/A","N/A",IF(G11&gt;=1,"On Track",IF(G11&gt;=0.8,"At Risk","Below Target"))))</f>
        <v/>
      </c>
    </row>
    <row r="12">
      <c r="A12" s="25" t="n"/>
      <c r="B12" s="25" t="n"/>
      <c r="C12" s="26" t="n"/>
      <c r="D12" s="25" t="n"/>
      <c r="E12" s="25" t="n"/>
      <c r="F12" s="25" t="n"/>
      <c r="G12" s="12">
        <f>IF(OR(E12="",F12=""),"",IF(E12=0,"N/A",IF(D12="Inverse",2-(F12/E12),F12/E12)))</f>
        <v/>
      </c>
      <c r="H12" s="9">
        <f>IF(G12="","",IF(G12="N/A","N/A",IF(G12&gt;=1,"On Track",IF(G12&gt;=0.8,"At Risk","Below Target"))))</f>
        <v/>
      </c>
    </row>
    <row r="13">
      <c r="A13" s="25" t="n"/>
      <c r="B13" s="25" t="n"/>
      <c r="C13" s="26" t="n"/>
      <c r="D13" s="25" t="n"/>
      <c r="E13" s="25" t="n"/>
      <c r="F13" s="25" t="n"/>
      <c r="G13" s="12">
        <f>IF(OR(E13="",F13=""),"",IF(E13=0,"N/A",IF(D13="Inverse",2-(F13/E13),F13/E13)))</f>
        <v/>
      </c>
      <c r="H13" s="9">
        <f>IF(G13="","",IF(G13="N/A","N/A",IF(G13&gt;=1,"On Track",IF(G13&gt;=0.8,"At Risk","Below Target"))))</f>
        <v/>
      </c>
    </row>
    <row r="14">
      <c r="A14" s="25" t="n"/>
      <c r="B14" s="25" t="n"/>
      <c r="C14" s="26" t="n"/>
      <c r="D14" s="25" t="n"/>
      <c r="E14" s="25" t="n"/>
      <c r="F14" s="25" t="n"/>
      <c r="G14" s="12">
        <f>IF(OR(E14="",F14=""),"",IF(E14=0,"N/A",IF(D14="Inverse",2-(F14/E14),F14/E14)))</f>
        <v/>
      </c>
      <c r="H14" s="9">
        <f>IF(G14="","",IF(G14="N/A","N/A",IF(G14&gt;=1,"On Track",IF(G14&gt;=0.8,"At Risk","Below Target"))))</f>
        <v/>
      </c>
    </row>
    <row r="15">
      <c r="A15" s="25" t="n"/>
      <c r="B15" s="25" t="n"/>
      <c r="C15" s="26" t="n"/>
      <c r="D15" s="25" t="n"/>
      <c r="E15" s="25" t="n"/>
      <c r="F15" s="25" t="n"/>
      <c r="G15" s="12">
        <f>IF(OR(E15="",F15=""),"",IF(E15=0,"N/A",IF(D15="Inverse",2-(F15/E15),F15/E15)))</f>
        <v/>
      </c>
      <c r="H15" s="9">
        <f>IF(G15="","",IF(G15="N/A","N/A",IF(G15&gt;=1,"On Track",IF(G15&gt;=0.8,"At Risk","Below Target"))))</f>
        <v/>
      </c>
    </row>
    <row r="16">
      <c r="A16" s="25" t="n"/>
      <c r="B16" s="25" t="n"/>
      <c r="C16" s="26" t="n"/>
      <c r="D16" s="25" t="n"/>
      <c r="E16" s="25" t="n"/>
      <c r="F16" s="25" t="n"/>
      <c r="G16" s="12">
        <f>IF(OR(E16="",F16=""),"",IF(E16=0,"N/A",IF(D16="Inverse",2-(F16/E16),F16/E16)))</f>
        <v/>
      </c>
      <c r="H16" s="9">
        <f>IF(G16="","",IF(G16="N/A","N/A",IF(G16&gt;=1,"On Track",IF(G16&gt;=0.8,"At Risk","Below Target"))))</f>
        <v/>
      </c>
    </row>
    <row r="17">
      <c r="A17" s="25" t="n"/>
      <c r="B17" s="25" t="n"/>
      <c r="C17" s="26" t="n"/>
      <c r="D17" s="25" t="n"/>
      <c r="E17" s="25" t="n"/>
      <c r="F17" s="25" t="n"/>
      <c r="G17" s="12">
        <f>IF(OR(E17="",F17=""),"",IF(E17=0,"N/A",IF(D17="Inverse",2-(F17/E17),F17/E17)))</f>
        <v/>
      </c>
      <c r="H17" s="9">
        <f>IF(G17="","",IF(G17="N/A","N/A",IF(G17&gt;=1,"On Track",IF(G17&gt;=0.8,"At Risk","Below Target"))))</f>
        <v/>
      </c>
    </row>
    <row r="18">
      <c r="A18" s="25" t="n"/>
      <c r="B18" s="25" t="n"/>
      <c r="C18" s="26" t="n"/>
      <c r="D18" s="25" t="n"/>
      <c r="E18" s="25" t="n"/>
      <c r="F18" s="25" t="n"/>
      <c r="G18" s="12">
        <f>IF(OR(E18="",F18=""),"",IF(E18=0,"N/A",IF(D18="Inverse",2-(F18/E18),F18/E18)))</f>
        <v/>
      </c>
      <c r="H18" s="9">
        <f>IF(G18="","",IF(G18="N/A","N/A",IF(G18&gt;=1,"On Track",IF(G18&gt;=0.8,"At Risk","Below Target"))))</f>
        <v/>
      </c>
    </row>
    <row r="19">
      <c r="A19" s="25" t="n"/>
      <c r="B19" s="25" t="n"/>
      <c r="C19" s="26" t="n"/>
      <c r="D19" s="25" t="n"/>
      <c r="E19" s="25" t="n"/>
      <c r="F19" s="25" t="n"/>
      <c r="G19" s="12">
        <f>IF(OR(E19="",F19=""),"",IF(E19=0,"N/A",IF(D19="Inverse",2-(F19/E19),F19/E19)))</f>
        <v/>
      </c>
      <c r="H19" s="9">
        <f>IF(G19="","",IF(G19="N/A","N/A",IF(G19&gt;=1,"On Track",IF(G19&gt;=0.8,"At Risk","Below Target"))))</f>
        <v/>
      </c>
    </row>
    <row r="20">
      <c r="A20" s="25" t="n"/>
      <c r="B20" s="25" t="n"/>
      <c r="C20" s="26" t="n"/>
      <c r="D20" s="25" t="n"/>
      <c r="E20" s="25" t="n"/>
      <c r="F20" s="25" t="n"/>
      <c r="G20" s="12">
        <f>IF(OR(E20="",F20=""),"",IF(E20=0,"N/A",IF(D20="Inverse",2-(F20/E20),F20/E20)))</f>
        <v/>
      </c>
      <c r="H20" s="9">
        <f>IF(G20="","",IF(G20="N/A","N/A",IF(G20&gt;=1,"On Track",IF(G20&gt;=0.8,"At Risk","Below Target"))))</f>
        <v/>
      </c>
    </row>
    <row r="21">
      <c r="A21" s="25" t="n"/>
      <c r="B21" s="25" t="n"/>
      <c r="C21" s="26" t="n"/>
      <c r="D21" s="25" t="n"/>
      <c r="E21" s="25" t="n"/>
      <c r="F21" s="25" t="n"/>
      <c r="G21" s="12">
        <f>IF(OR(E21="",F21=""),"",IF(E21=0,"N/A",IF(D21="Inverse",2-(F21/E21),F21/E21)))</f>
        <v/>
      </c>
      <c r="H21" s="9">
        <f>IF(G21="","",IF(G21="N/A","N/A",IF(G21&gt;=1,"On Track",IF(G21&gt;=0.8,"At Risk","Below Target"))))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autoFilter ref="A1:H21"/>
  <conditionalFormatting sqref="G2:G21">
    <cfRule type="colorScale" priority="1">
      <colorScale>
        <cfvo type="num" val="0.5"/>
        <cfvo type="num" val="0.8"/>
        <cfvo type="num" val="1"/>
        <color rgb="00F8696B"/>
        <color rgb="00FFEB84"/>
        <color rgb="0063BE7B"/>
      </colorScale>
    </cfRule>
  </conditionalFormatting>
  <conditionalFormatting sqref="H2:H21">
    <cfRule type="cellIs" priority="2" operator="equal" dxfId="0">
      <formula>"On Track"</formula>
    </cfRule>
    <cfRule type="cellIs" priority="3" operator="equal" dxfId="1">
      <formula>"At Risk"</formula>
    </cfRule>
    <cfRule type="cellIs" priority="4" operator="equal" dxfId="2">
      <formula>"Below Target"</formula>
    </cfRule>
  </conditionalFormatting>
  <conditionalFormatting sqref="A2:H21">
    <cfRule type="expression" priority="5" dxfId="3">
      <formula>$G2&gt;=1</formula>
    </cfRule>
    <cfRule type="expression" priority="6" dxfId="4">
      <formula>$G2&lt;0.8</formula>
    </cfRule>
  </conditionalFormatting>
  <dataValidations count="3">
    <dataValidation sqref="A2 A3 A4 A5 A6 A7 A8 A9 A10 A11 A12 A13 A14 A15 A16 A17 A18 A19 A20 A21" showDropDown="0" showInputMessage="0" showErrorMessage="0" allowBlank="1" prompt="เลือกฝ่าย" type="list">
      <formula1>=Reference!$A$2:$A$5</formula1>
    </dataValidation>
    <dataValidation sqref="B2 B3 B4 B5 B6 B7 B8 B9 B10 B11 B12 B13 B14 B15 B16 B17 B18 B19 B20 B21" showDropDown="0" showInputMessage="0" showErrorMessage="0" allowBlank="1" prompt="เลือกเจ้าของ KPI" type="list">
      <formula1>=Reference!$B$2:$B$8</formula1>
    </dataValidation>
    <dataValidation sqref="D2 D3 D4 D5 D6 D7 D8 D9 D10 D11 D12 D13 D14 D15 D16 D17 D18 D19 D20 D21" showDropDown="0" showInputMessage="0" showErrorMessage="0" allowBlank="1" prompt="เลือกประเภท KPI" type="list">
      <formula1>"Regular,Inverse"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2026-03-11T03:44:20Z</dcterms:created>
  <dcterms:modified xmlns:dcterms="http://purl.org/dc/terms/" xmlns:xsi="http://www.w3.org/2001/XMLSchema-instance" xsi:type="dcterms:W3CDTF">2026-03-11T03:44:20Z</dcterms:modified>
</cp:coreProperties>
</file>