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Monthly Data" sheetId="2" state="visible" r:id="rId2"/>
    <sheet xmlns:r="http://schemas.openxmlformats.org/officeDocument/2006/relationships" name="Achievement" sheetId="3" state="visible" r:id="rId3"/>
    <sheet xmlns:r="http://schemas.openxmlformats.org/officeDocument/2006/relationships" name="Templat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Tahoma"/>
      <b val="1"/>
      <color rgb="000096D6"/>
      <sz val="16"/>
    </font>
    <font>
      <name val="Tahoma"/>
      <b val="1"/>
      <color rgb="000096D6"/>
      <sz val="12"/>
    </font>
    <font>
      <name val="Tahoma"/>
      <color rgb="002C2C2C"/>
      <sz val="11"/>
    </font>
    <font>
      <name val="Tahoma"/>
      <color rgb="000096D6"/>
      <sz val="11"/>
      <u val="single"/>
    </font>
    <font>
      <name val="Tahoma"/>
      <color rgb="00888888"/>
      <sz val="10"/>
    </font>
    <font>
      <name val="Tahoma"/>
      <b val="1"/>
      <color rgb="002C2C2C"/>
      <sz val="11"/>
    </font>
  </fonts>
  <fills count="3">
    <fill>
      <patternFill/>
    </fill>
    <fill>
      <patternFill patternType="gray125"/>
    </fill>
    <fill>
      <patternFill patternType="solid">
        <fgColor rgb="00D6EAF8"/>
        <bgColor rgb="00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/>
    </xf>
    <xf numFmtId="3" fontId="3" fillId="0" borderId="1" applyAlignment="1" pivotButton="0" quotePrefix="0" xfId="0">
      <alignment horizontal="center" vertical="center"/>
    </xf>
    <xf numFmtId="3" fontId="6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 vertical="center"/>
    </xf>
    <xf numFmtId="3" fontId="0" fillId="0" borderId="0" pivotButton="0" quotePrefix="0" xfId="0"/>
    <xf numFmtId="0" fontId="5" fillId="0" borderId="1" applyAlignment="1" pivotButton="0" quotePrefix="0" xfId="0">
      <alignment horizontal="center" vertical="center"/>
    </xf>
    <xf numFmtId="0" fontId="3" fillId="0" borderId="1" applyAlignment="1" applyProtection="1" pivotButton="0" quotePrefix="0" xfId="0">
      <alignment horizontal="left" vertical="center" wrapText="1"/>
      <protection locked="0" hidden="0"/>
    </xf>
    <xf numFmtId="0" fontId="3" fillId="0" borderId="1" applyAlignment="1" applyProtection="1" pivotButton="0" quotePrefix="0" xfId="0">
      <alignment horizontal="center" vertical="center"/>
      <protection locked="0" hidden="0"/>
    </xf>
    <xf numFmtId="0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5">
    <dxf>
      <font>
        <name val="Tahoma"/>
        <b val="1"/>
        <color rgb="002E7D32"/>
        <sz val="11"/>
      </font>
      <fill>
        <patternFill patternType="solid">
          <fgColor rgb="00E8F5E9"/>
          <bgColor rgb="00E8F5E9"/>
        </patternFill>
      </fill>
    </dxf>
    <dxf>
      <font>
        <name val="Tahoma"/>
        <b val="1"/>
        <color rgb="00F57F17"/>
        <sz val="11"/>
      </font>
      <fill>
        <patternFill patternType="solid">
          <fgColor rgb="00FFF8E1"/>
          <bgColor rgb="00FFF8E1"/>
        </patternFill>
      </fill>
    </dxf>
    <dxf>
      <font>
        <name val="Tahoma"/>
        <b val="1"/>
        <color rgb="00C62828"/>
        <sz val="11"/>
      </font>
      <fill>
        <patternFill patternType="solid">
          <fgColor rgb="00FFEBEE"/>
          <bgColor rgb="00FFEBEE"/>
        </patternFill>
      </fill>
    </dxf>
    <dxf>
      <fill>
        <patternFill patternType="solid">
          <fgColor rgb="00E8F5E9"/>
          <bgColor rgb="00E8F5E9"/>
        </patternFill>
      </fill>
    </dxf>
    <dxf>
      <fill>
        <patternFill patternType="solid">
          <fgColor rgb="00FFEBEE"/>
          <bgColor rgb="00FFEB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Sales Revenue: Actual vs Target (6 เดือน)</a:t>
            </a:r>
          </a:p>
        </rich>
      </tx>
    </title>
    <plotArea>
      <lineChart>
        <grouping val="standard"/>
        <ser>
          <idx val="0"/>
          <order val="0"/>
          <tx>
            <v>Actual</v>
          </tx>
          <spPr>
            <a:ln xmlns:a="http://schemas.openxmlformats.org/drawingml/2006/main" w="28000">
              <a:prstDash val="solid"/>
            </a:ln>
          </spPr>
          <marker>
            <symbol val="circle"/>
            <size val="7"/>
            <spPr>
              <a:ln xmlns:a="http://schemas.openxmlformats.org/drawingml/2006/main">
                <a:prstDash val="solid"/>
              </a:ln>
            </spPr>
          </marker>
          <cat>
            <numRef>
              <f>'Monthly Data'!$E$1:$J$1</f>
            </numRef>
          </cat>
          <val>
            <numRef>
              <f>'Monthly Data'!$E$2:$J$2</f>
            </numRef>
          </val>
        </ser>
        <ser>
          <idx val="1"/>
          <order val="1"/>
          <tx>
            <v>Target</v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'Monthly Data'!$E$1:$J$1</f>
            </numRef>
          </cat>
          <val>
            <numRef>
              <f>'Monthly Data'!$E$11:$J$11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เดือน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บาท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log.esteemate.io/excel-performance-ep5-monthly-tracking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096D6"/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EP5 — Monthly KPI Tracking: เพิ่มมิติเวลา</t>
        </is>
      </c>
    </row>
    <row r="2">
      <c r="A2" t="inlineStr"/>
    </row>
    <row r="3">
      <c r="A3" s="2" t="inlineStr">
        <is>
          <t>วิธีใช้ไฟล์นี้</t>
        </is>
      </c>
    </row>
    <row r="4">
      <c r="A4" s="3" t="inlineStr">
        <is>
          <t>ไฟล์นี้เป็น template สำหรับติดตาม KPI รายเดือนใน Excel</t>
        </is>
      </c>
    </row>
    <row r="5">
      <c r="A5" s="3" t="inlineStr">
        <is>
          <t>ต่อยอดจาก EP.3 (สูตร) + EP.4 (Conditional Formatting) — เพิ่มมิติเวลา YTD และ Sparklines</t>
        </is>
      </c>
    </row>
    <row r="6">
      <c r="A6" s="3" t="inlineStr">
        <is>
          <t>ตัวอย่างใช้ Sales KPI 6 ตัว × 6 เดือน พร้อมข้อมูลสมจริงสำหรับ SME ไทย</t>
        </is>
      </c>
    </row>
    <row r="7">
      <c r="A7" t="inlineStr"/>
    </row>
    <row r="8">
      <c r="A8" s="2" t="inlineStr">
        <is>
          <t>Sheet อะไรบ้าง</t>
        </is>
      </c>
    </row>
    <row r="9">
      <c r="A9" s="3" t="inlineStr">
        <is>
          <t>1. Instructions (sheet นี้) — คำแนะนำการใช้งาน</t>
        </is>
      </c>
    </row>
    <row r="10">
      <c r="A10" s="3" t="inlineStr">
        <is>
          <t>2. Monthly Data — ข้อมูล Actual รายเดือน + YTD</t>
        </is>
      </c>
    </row>
    <row r="11">
      <c r="A11" s="3" t="inlineStr">
        <is>
          <t>3. Achievement — Achievement % รายเดือน + YTD % + Heatmap + Sparklines</t>
        </is>
      </c>
    </row>
    <row r="12">
      <c r="A12" s="3" t="inlineStr">
        <is>
          <t>4. Template — template เปล่าพร้อมสูตร สำหรับกรอก KPI ของคุณเอง</t>
        </is>
      </c>
    </row>
    <row r="13">
      <c r="A13" t="inlineStr"/>
    </row>
    <row r="14">
      <c r="A14" s="2" t="inlineStr">
        <is>
          <t>Sales KPI 6 ตัวที่ใช้เป็นตัวอย่าง</t>
        </is>
      </c>
    </row>
    <row r="15">
      <c r="A15" s="3" t="inlineStr">
        <is>
          <t>1. ยอดขาย (Sales Revenue) — Regular, SUM</t>
        </is>
      </c>
    </row>
    <row r="16">
      <c r="A16" s="3" t="inlineStr">
        <is>
          <t>2. จำนวนลูกค้าใหม่ (New Customers) — Regular, SUM</t>
        </is>
      </c>
    </row>
    <row r="17">
      <c r="A17" s="3" t="inlineStr">
        <is>
          <t>3. อัตราปิดการขาย (Close Rate) — Regular, AVERAGE</t>
        </is>
      </c>
    </row>
    <row r="18">
      <c r="A18" s="3" t="inlineStr">
        <is>
          <t>4. มูลค่าเฉลี่ยต่อออเดอร์ (Avg Order Value) — Regular, AVERAGE</t>
        </is>
      </c>
    </row>
    <row r="19">
      <c r="A19" s="3" t="inlineStr">
        <is>
          <t>5. ต้นทุนต่อลูกค้าใหม่ (CAC) — Inverse, AVERAGE</t>
        </is>
      </c>
    </row>
    <row r="20">
      <c r="A20" s="3" t="inlineStr">
        <is>
          <t>6. อัตราลูกค้ายกเลิก (Churn Rate) — Inverse, AVERAGE</t>
        </is>
      </c>
    </row>
    <row r="21">
      <c r="A21" t="inlineStr"/>
    </row>
    <row r="22">
      <c r="A22" s="2" t="inlineStr">
        <is>
          <t>SUM vs AVERAGE — เลือกให้ถูก!</t>
        </is>
      </c>
    </row>
    <row r="23">
      <c r="A23" s="3" t="inlineStr">
        <is>
          <t>SUM: ใช้กับ KPI ที่รวมสะสมได้ เช่น ยอดขาย, จำนวนลูกค้า</t>
        </is>
      </c>
    </row>
    <row r="24">
      <c r="A24" s="3" t="inlineStr">
        <is>
          <t>AVERAGE: ใช้กับ KPI ที่เป็น % หรือ Rate เช่น Close Rate, Churn Rate</t>
        </is>
      </c>
    </row>
    <row r="25">
      <c r="A25" s="3" t="inlineStr">
        <is>
          <t>ถ้าเลือกผิด YTD จะให้ตัวเลขที่ไม่มีความหมาย!</t>
        </is>
      </c>
    </row>
    <row r="26">
      <c r="A26" t="inlineStr"/>
    </row>
    <row r="27">
      <c r="A27" s="2" t="inlineStr">
        <is>
          <t>Sparklines</t>
        </is>
      </c>
    </row>
    <row r="28">
      <c r="A28" s="3" t="inlineStr">
        <is>
          <t>Sparklines ใน Sheet Achievement สร้างด้วย Insert → Sparklines → Line</t>
        </is>
      </c>
    </row>
    <row r="29">
      <c r="A29" s="3" t="inlineStr">
        <is>
          <t>ต้องสร้างเองหลังเปิดไฟล์ เพราะ openpyxl สร้าง Sparklines ได้จำกัด</t>
        </is>
      </c>
    </row>
    <row r="30">
      <c r="A30" s="3" t="inlineStr">
        <is>
          <t>วิธี: คลิก Cell M2 → Insert → Sparklines → Line → Data Range: D2:I2 → OK</t>
        </is>
      </c>
    </row>
    <row r="31">
      <c r="A31" s="3" t="inlineStr">
        <is>
          <t>แล้ว Copy M2 ลงมาถึง M7 — Excel จะปรับ Range ให้อัตโนมัติ</t>
        </is>
      </c>
    </row>
    <row r="32">
      <c r="A32" s="3" t="inlineStr">
        <is>
          <t>เปิด High Point (เขียว) และ Low Point (แดง) ใน Sparkline tab</t>
        </is>
      </c>
    </row>
    <row r="33">
      <c r="A33" t="inlineStr"/>
    </row>
    <row r="34">
      <c r="A34" s="2" t="inlineStr">
        <is>
          <t>หมายเหตุ</t>
        </is>
      </c>
    </row>
    <row r="35">
      <c r="A35" s="3" t="inlineStr">
        <is>
          <t>- ไฟล์นี้เป็นส่วนหนึ่งของ Excel Performance Management Series EP.5</t>
        </is>
      </c>
    </row>
    <row r="36">
      <c r="A36" s="3" t="inlineStr">
        <is>
          <t>- เหมาะสำหรับ HR Manager, หัวหน้าแผนก, และเจ้าของ SME</t>
        </is>
      </c>
    </row>
    <row r="37">
      <c r="A37" s="3" t="inlineStr">
        <is>
          <t>- เพิ่มแถว KPI ได้ — อย่าลืม copy สูตรและ Conditional Formatting</t>
        </is>
      </c>
    </row>
    <row r="38">
      <c r="A38" s="3" t="inlineStr">
        <is>
          <t>- ขยายเป็น 12 เดือนได้ — เพิ่ม Column ก.ค.-ธ.ค. แล้วปรับ YTD range</t>
        </is>
      </c>
    </row>
    <row r="39">
      <c r="A39" t="inlineStr"/>
    </row>
    <row r="40">
      <c r="A40" s="2" t="inlineStr">
        <is>
          <t>อ่านบทความเต็มได้ที่:</t>
        </is>
      </c>
    </row>
    <row r="41">
      <c r="A41" s="4" t="inlineStr">
        <is>
          <t>blog.esteemate.io/excel-performance-ep5-monthly-tracking/</t>
        </is>
      </c>
    </row>
    <row r="43">
      <c r="A43" s="5" t="inlineStr">
        <is>
          <t>© EsteeMATE — Excel Performance Management Series</t>
        </is>
      </c>
    </row>
  </sheetData>
  <hyperlinks>
    <hyperlink xmlns:r="http://schemas.openxmlformats.org/officeDocument/2006/relationships" ref="A4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CC71"/>
    <outlinePr summaryBelow="1" summaryRight="1"/>
    <pageSetUpPr/>
  </sheetPr>
  <dimension ref="A1:L11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2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6" customWidth="1" min="11" max="11"/>
    <col width="16" customWidth="1" min="12" max="12"/>
  </cols>
  <sheetData>
    <row r="1">
      <c r="A1" s="6" t="inlineStr">
        <is>
          <t>KPI Name</t>
        </is>
      </c>
      <c r="B1" s="6" t="inlineStr">
        <is>
          <t>Type</t>
        </is>
      </c>
      <c r="C1" s="6" t="inlineStr">
        <is>
          <t>YTD Method</t>
        </is>
      </c>
      <c r="D1" s="6" t="inlineStr">
        <is>
          <t>Target/เดือน</t>
        </is>
      </c>
      <c r="E1" s="6" t="inlineStr">
        <is>
          <t>ม.ค.</t>
        </is>
      </c>
      <c r="F1" s="6" t="inlineStr">
        <is>
          <t>ก.พ.</t>
        </is>
      </c>
      <c r="G1" s="6" t="inlineStr">
        <is>
          <t>มี.ค.</t>
        </is>
      </c>
      <c r="H1" s="6" t="inlineStr">
        <is>
          <t>เม.ย.</t>
        </is>
      </c>
      <c r="I1" s="6" t="inlineStr">
        <is>
          <t>พ.ค.</t>
        </is>
      </c>
      <c r="J1" s="6" t="inlineStr">
        <is>
          <t>มิ.ย.</t>
        </is>
      </c>
      <c r="K1" s="6" t="inlineStr">
        <is>
          <t>YTD Actual</t>
        </is>
      </c>
      <c r="L1" s="6" t="inlineStr">
        <is>
          <t>YTD Target</t>
        </is>
      </c>
    </row>
    <row r="2">
      <c r="A2" s="7" t="inlineStr">
        <is>
          <t>ยอดขาย (Sales Revenue)</t>
        </is>
      </c>
      <c r="B2" s="8" t="inlineStr">
        <is>
          <t>Regular</t>
        </is>
      </c>
      <c r="C2" s="8" t="inlineStr">
        <is>
          <t>SUM</t>
        </is>
      </c>
      <c r="D2" s="9" t="n">
        <v>10000000</v>
      </c>
      <c r="E2" s="9" t="n">
        <v>8200000</v>
      </c>
      <c r="F2" s="9" t="n">
        <v>8800000</v>
      </c>
      <c r="G2" s="9" t="n">
        <v>9100000</v>
      </c>
      <c r="H2" s="9" t="n">
        <v>8500000</v>
      </c>
      <c r="I2" s="9" t="n">
        <v>9400000</v>
      </c>
      <c r="J2" s="9" t="n">
        <v>9800000</v>
      </c>
      <c r="K2" s="10">
        <f>SUM(E2:J2)</f>
        <v/>
      </c>
      <c r="L2" s="10">
        <f>D2*6</f>
        <v/>
      </c>
    </row>
    <row r="3">
      <c r="A3" s="7" t="inlineStr">
        <is>
          <t>จำนวนลูกค้าใหม่ (New Customers)</t>
        </is>
      </c>
      <c r="B3" s="8" t="inlineStr">
        <is>
          <t>Regular</t>
        </is>
      </c>
      <c r="C3" s="8" t="inlineStr">
        <is>
          <t>SUM</t>
        </is>
      </c>
      <c r="D3" s="9" t="n">
        <v>25</v>
      </c>
      <c r="E3" s="9" t="n">
        <v>18</v>
      </c>
      <c r="F3" s="9" t="n">
        <v>22</v>
      </c>
      <c r="G3" s="9" t="n">
        <v>24</v>
      </c>
      <c r="H3" s="9" t="n">
        <v>20</v>
      </c>
      <c r="I3" s="9" t="n">
        <v>26</v>
      </c>
      <c r="J3" s="9" t="n">
        <v>28</v>
      </c>
      <c r="K3" s="10">
        <f>SUM(E3:J3)</f>
        <v/>
      </c>
      <c r="L3" s="10">
        <f>D3*6</f>
        <v/>
      </c>
    </row>
    <row r="4">
      <c r="A4" s="7" t="inlineStr">
        <is>
          <t>อัตราปิดการขาย (Close Rate)</t>
        </is>
      </c>
      <c r="B4" s="8" t="inlineStr">
        <is>
          <t>Regular</t>
        </is>
      </c>
      <c r="C4" s="8" t="inlineStr">
        <is>
          <t>AVG</t>
        </is>
      </c>
      <c r="D4" s="11" t="n">
        <v>0.3</v>
      </c>
      <c r="E4" s="11" t="n">
        <v>0.22</v>
      </c>
      <c r="F4" s="11" t="n">
        <v>0.25</v>
      </c>
      <c r="G4" s="11" t="n">
        <v>0.27</v>
      </c>
      <c r="H4" s="11" t="n">
        <v>0.24</v>
      </c>
      <c r="I4" s="11" t="n">
        <v>0.29</v>
      </c>
      <c r="J4" s="11" t="n">
        <v>0.31</v>
      </c>
      <c r="K4" s="12">
        <f>AVERAGE(E4:J4)</f>
        <v/>
      </c>
      <c r="L4" s="12">
        <f>D4</f>
        <v/>
      </c>
    </row>
    <row r="5">
      <c r="A5" s="7" t="inlineStr">
        <is>
          <t>มูลค่าเฉลี่ยต่อออเดอร์ (Avg Order Value)</t>
        </is>
      </c>
      <c r="B5" s="8" t="inlineStr">
        <is>
          <t>Regular</t>
        </is>
      </c>
      <c r="C5" s="8" t="inlineStr">
        <is>
          <t>AVG</t>
        </is>
      </c>
      <c r="D5" s="9" t="n">
        <v>45000</v>
      </c>
      <c r="E5" s="9" t="n">
        <v>38000</v>
      </c>
      <c r="F5" s="9" t="n">
        <v>40000</v>
      </c>
      <c r="G5" s="9" t="n">
        <v>42000</v>
      </c>
      <c r="H5" s="9" t="n">
        <v>41000</v>
      </c>
      <c r="I5" s="9" t="n">
        <v>44000</v>
      </c>
      <c r="J5" s="9" t="n">
        <v>46000</v>
      </c>
      <c r="K5" s="10">
        <f>AVERAGE(E5:J5)</f>
        <v/>
      </c>
      <c r="L5" s="10">
        <f>D5</f>
        <v/>
      </c>
    </row>
    <row r="6">
      <c r="A6" s="7" t="inlineStr">
        <is>
          <t>ต้นทุนต่อลูกค้าใหม่ (CAC)</t>
        </is>
      </c>
      <c r="B6" s="8" t="inlineStr">
        <is>
          <t>Inverse</t>
        </is>
      </c>
      <c r="C6" s="8" t="inlineStr">
        <is>
          <t>AVG</t>
        </is>
      </c>
      <c r="D6" s="9" t="n">
        <v>5000</v>
      </c>
      <c r="E6" s="9" t="n">
        <v>7200</v>
      </c>
      <c r="F6" s="9" t="n">
        <v>6500</v>
      </c>
      <c r="G6" s="9" t="n">
        <v>5800</v>
      </c>
      <c r="H6" s="9" t="n">
        <v>6000</v>
      </c>
      <c r="I6" s="9" t="n">
        <v>5200</v>
      </c>
      <c r="J6" s="9" t="n">
        <v>4800</v>
      </c>
      <c r="K6" s="10">
        <f>AVERAGE(E6:J6)</f>
        <v/>
      </c>
      <c r="L6" s="10">
        <f>D6</f>
        <v/>
      </c>
    </row>
    <row r="7">
      <c r="A7" s="7" t="inlineStr">
        <is>
          <t>อัตราลูกค้ายกเลิก (Churn Rate)</t>
        </is>
      </c>
      <c r="B7" s="8" t="inlineStr">
        <is>
          <t>Inverse</t>
        </is>
      </c>
      <c r="C7" s="8" t="inlineStr">
        <is>
          <t>AVG</t>
        </is>
      </c>
      <c r="D7" s="11" t="n">
        <v>0.03</v>
      </c>
      <c r="E7" s="11" t="n">
        <v>0.045</v>
      </c>
      <c r="F7" s="11" t="n">
        <v>0.04</v>
      </c>
      <c r="G7" s="11" t="n">
        <v>0.038</v>
      </c>
      <c r="H7" s="11" t="n">
        <v>0.035</v>
      </c>
      <c r="I7" s="11" t="n">
        <v>0.032</v>
      </c>
      <c r="J7" s="11" t="n">
        <v>0.028</v>
      </c>
      <c r="K7" s="12">
        <f>AVERAGE(E7:J7)</f>
        <v/>
      </c>
      <c r="L7" s="12">
        <f>D7</f>
        <v/>
      </c>
    </row>
    <row r="9">
      <c r="A9" s="5" t="inlineStr">
        <is>
          <t>หมายเหตุ: เม.ย. ยอดตกเพราะสงกรานต์ (วันทำงานน้อยกว่าปกติ)</t>
        </is>
      </c>
    </row>
    <row r="11">
      <c r="D11" s="5" t="inlineStr">
        <is>
          <t>(สำหรับ Chart)</t>
        </is>
      </c>
      <c r="E11" s="13" t="n">
        <v>10000000</v>
      </c>
      <c r="F11" s="13" t="n">
        <v>10000000</v>
      </c>
      <c r="G11" s="13" t="n">
        <v>10000000</v>
      </c>
      <c r="H11" s="13" t="n">
        <v>10000000</v>
      </c>
      <c r="I11" s="13" t="n">
        <v>10000000</v>
      </c>
      <c r="J11" s="13" t="n">
        <v>10000000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9800"/>
    <outlinePr summaryBelow="1" summaryRight="1"/>
    <pageSetUpPr/>
  </sheetPr>
  <dimension ref="A1:M13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2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4" customWidth="1" min="11" max="11"/>
    <col width="14" customWidth="1" min="12" max="12"/>
    <col width="16" customWidth="1" min="13" max="13"/>
  </cols>
  <sheetData>
    <row r="1">
      <c r="A1" s="6" t="inlineStr">
        <is>
          <t>KPI Name</t>
        </is>
      </c>
      <c r="B1" s="6" t="inlineStr">
        <is>
          <t>Type</t>
        </is>
      </c>
      <c r="C1" s="6" t="inlineStr">
        <is>
          <t>Target/เดือน</t>
        </is>
      </c>
      <c r="D1" s="6" t="inlineStr">
        <is>
          <t>ม.ค. %</t>
        </is>
      </c>
      <c r="E1" s="6" t="inlineStr">
        <is>
          <t>ก.พ. %</t>
        </is>
      </c>
      <c r="F1" s="6" t="inlineStr">
        <is>
          <t>มี.ค. %</t>
        </is>
      </c>
      <c r="G1" s="6" t="inlineStr">
        <is>
          <t>เม.ย. %</t>
        </is>
      </c>
      <c r="H1" s="6" t="inlineStr">
        <is>
          <t>พ.ค. %</t>
        </is>
      </c>
      <c r="I1" s="6" t="inlineStr">
        <is>
          <t>มิ.ย. %</t>
        </is>
      </c>
      <c r="J1" s="6" t="inlineStr">
        <is>
          <t>YTD %</t>
        </is>
      </c>
      <c r="K1" s="6" t="inlineStr">
        <is>
          <t>Status</t>
        </is>
      </c>
      <c r="L1" s="6" t="inlineStr">
        <is>
          <t>Trend</t>
        </is>
      </c>
      <c r="M1" s="6" t="inlineStr">
        <is>
          <t>Sparkline
(สร้างเอง)</t>
        </is>
      </c>
    </row>
    <row r="2">
      <c r="A2" s="7" t="inlineStr">
        <is>
          <t>ยอดขาย (Sales Revenue)</t>
        </is>
      </c>
      <c r="B2" s="8" t="inlineStr">
        <is>
          <t>Regular</t>
        </is>
      </c>
      <c r="C2" s="9">
        <f>'Monthly Data'!D2</f>
        <v/>
      </c>
      <c r="D2" s="11">
        <f>IF('Monthly Data'!D2=0,"N/A",'Monthly Data'!E2/'Monthly Data'!D2)</f>
        <v/>
      </c>
      <c r="E2" s="11">
        <f>IF('Monthly Data'!D2=0,"N/A",'Monthly Data'!F2/'Monthly Data'!D2)</f>
        <v/>
      </c>
      <c r="F2" s="11">
        <f>IF('Monthly Data'!D2=0,"N/A",'Monthly Data'!G2/'Monthly Data'!D2)</f>
        <v/>
      </c>
      <c r="G2" s="11">
        <f>IF('Monthly Data'!D2=0,"N/A",'Monthly Data'!H2/'Monthly Data'!D2)</f>
        <v/>
      </c>
      <c r="H2" s="11">
        <f>IF('Monthly Data'!D2=0,"N/A",'Monthly Data'!I2/'Monthly Data'!D2)</f>
        <v/>
      </c>
      <c r="I2" s="11">
        <f>IF('Monthly Data'!D2=0,"N/A",'Monthly Data'!J2/'Monthly Data'!D2)</f>
        <v/>
      </c>
      <c r="J2" s="12">
        <f>IF('Monthly Data'!L2=0,"N/A",'Monthly Data'!K2/'Monthly Data'!L2)</f>
        <v/>
      </c>
      <c r="K2" s="8">
        <f>IF(J2="","",IF(J2="N/A","N/A",IF(J2&gt;=1,"On Track",IF(J2&gt;=0.8,"At Risk","Below Target"))))</f>
        <v/>
      </c>
      <c r="L2" s="8">
        <f>IF(OR(I2="",H2=""),"—",IF(I2&gt;H2,"▲ ขึ้น",IF(I2&lt;H2,"▼ ลง","► คงที่")))</f>
        <v/>
      </c>
      <c r="M2" s="14" t="inlineStr">
        <is>
          <t>← สร้าง Sparkline ที่นี่</t>
        </is>
      </c>
    </row>
    <row r="3">
      <c r="A3" s="7" t="inlineStr">
        <is>
          <t>จำนวนลูกค้าใหม่ (New Customers)</t>
        </is>
      </c>
      <c r="B3" s="8" t="inlineStr">
        <is>
          <t>Regular</t>
        </is>
      </c>
      <c r="C3" s="9">
        <f>'Monthly Data'!D3</f>
        <v/>
      </c>
      <c r="D3" s="11">
        <f>IF('Monthly Data'!D3=0,"N/A",'Monthly Data'!E3/'Monthly Data'!D3)</f>
        <v/>
      </c>
      <c r="E3" s="11">
        <f>IF('Monthly Data'!D3=0,"N/A",'Monthly Data'!F3/'Monthly Data'!D3)</f>
        <v/>
      </c>
      <c r="F3" s="11">
        <f>IF('Monthly Data'!D3=0,"N/A",'Monthly Data'!G3/'Monthly Data'!D3)</f>
        <v/>
      </c>
      <c r="G3" s="11">
        <f>IF('Monthly Data'!D3=0,"N/A",'Monthly Data'!H3/'Monthly Data'!D3)</f>
        <v/>
      </c>
      <c r="H3" s="11">
        <f>IF('Monthly Data'!D3=0,"N/A",'Monthly Data'!I3/'Monthly Data'!D3)</f>
        <v/>
      </c>
      <c r="I3" s="11">
        <f>IF('Monthly Data'!D3=0,"N/A",'Monthly Data'!J3/'Monthly Data'!D3)</f>
        <v/>
      </c>
      <c r="J3" s="12">
        <f>IF('Monthly Data'!L3=0,"N/A",'Monthly Data'!K3/'Monthly Data'!L3)</f>
        <v/>
      </c>
      <c r="K3" s="8">
        <f>IF(J3="","",IF(J3="N/A","N/A",IF(J3&gt;=1,"On Track",IF(J3&gt;=0.8,"At Risk","Below Target"))))</f>
        <v/>
      </c>
      <c r="L3" s="8">
        <f>IF(OR(I3="",H3=""),"—",IF(I3&gt;H3,"▲ ขึ้น",IF(I3&lt;H3,"▼ ลง","► คงที่")))</f>
        <v/>
      </c>
      <c r="M3" s="14" t="inlineStr">
        <is>
          <t>← สร้าง Sparkline ที่นี่</t>
        </is>
      </c>
    </row>
    <row r="4">
      <c r="A4" s="7" t="inlineStr">
        <is>
          <t>อัตราปิดการขาย (Close Rate)</t>
        </is>
      </c>
      <c r="B4" s="8" t="inlineStr">
        <is>
          <t>Regular</t>
        </is>
      </c>
      <c r="C4" s="11">
        <f>'Monthly Data'!D4</f>
        <v/>
      </c>
      <c r="D4" s="11">
        <f>IF('Monthly Data'!D4=0,"N/A",'Monthly Data'!E4/'Monthly Data'!D4)</f>
        <v/>
      </c>
      <c r="E4" s="11">
        <f>IF('Monthly Data'!D4=0,"N/A",'Monthly Data'!F4/'Monthly Data'!D4)</f>
        <v/>
      </c>
      <c r="F4" s="11">
        <f>IF('Monthly Data'!D4=0,"N/A",'Monthly Data'!G4/'Monthly Data'!D4)</f>
        <v/>
      </c>
      <c r="G4" s="11">
        <f>IF('Monthly Data'!D4=0,"N/A",'Monthly Data'!H4/'Monthly Data'!D4)</f>
        <v/>
      </c>
      <c r="H4" s="11">
        <f>IF('Monthly Data'!D4=0,"N/A",'Monthly Data'!I4/'Monthly Data'!D4)</f>
        <v/>
      </c>
      <c r="I4" s="11">
        <f>IF('Monthly Data'!D4=0,"N/A",'Monthly Data'!J4/'Monthly Data'!D4)</f>
        <v/>
      </c>
      <c r="J4" s="12">
        <f>IF('Monthly Data'!L4=0,"N/A",'Monthly Data'!K4/'Monthly Data'!L4)</f>
        <v/>
      </c>
      <c r="K4" s="8">
        <f>IF(J4="","",IF(J4="N/A","N/A",IF(J4&gt;=1,"On Track",IF(J4&gt;=0.8,"At Risk","Below Target"))))</f>
        <v/>
      </c>
      <c r="L4" s="8">
        <f>IF(OR(I4="",H4=""),"—",IF(I4&gt;H4,"▲ ขึ้น",IF(I4&lt;H4,"▼ ลง","► คงที่")))</f>
        <v/>
      </c>
      <c r="M4" s="14" t="inlineStr">
        <is>
          <t>← สร้าง Sparkline ที่นี่</t>
        </is>
      </c>
    </row>
    <row r="5">
      <c r="A5" s="7" t="inlineStr">
        <is>
          <t>มูลค่าเฉลี่ยต่อออเดอร์ (Avg Order Value)</t>
        </is>
      </c>
      <c r="B5" s="8" t="inlineStr">
        <is>
          <t>Regular</t>
        </is>
      </c>
      <c r="C5" s="9">
        <f>'Monthly Data'!D5</f>
        <v/>
      </c>
      <c r="D5" s="11">
        <f>IF('Monthly Data'!D5=0,"N/A",'Monthly Data'!E5/'Monthly Data'!D5)</f>
        <v/>
      </c>
      <c r="E5" s="11">
        <f>IF('Monthly Data'!D5=0,"N/A",'Monthly Data'!F5/'Monthly Data'!D5)</f>
        <v/>
      </c>
      <c r="F5" s="11">
        <f>IF('Monthly Data'!D5=0,"N/A",'Monthly Data'!G5/'Monthly Data'!D5)</f>
        <v/>
      </c>
      <c r="G5" s="11">
        <f>IF('Monthly Data'!D5=0,"N/A",'Monthly Data'!H5/'Monthly Data'!D5)</f>
        <v/>
      </c>
      <c r="H5" s="11">
        <f>IF('Monthly Data'!D5=0,"N/A",'Monthly Data'!I5/'Monthly Data'!D5)</f>
        <v/>
      </c>
      <c r="I5" s="11">
        <f>IF('Monthly Data'!D5=0,"N/A",'Monthly Data'!J5/'Monthly Data'!D5)</f>
        <v/>
      </c>
      <c r="J5" s="12">
        <f>IF('Monthly Data'!L5=0,"N/A",'Monthly Data'!K5/'Monthly Data'!L5)</f>
        <v/>
      </c>
      <c r="K5" s="8">
        <f>IF(J5="","",IF(J5="N/A","N/A",IF(J5&gt;=1,"On Track",IF(J5&gt;=0.8,"At Risk","Below Target"))))</f>
        <v/>
      </c>
      <c r="L5" s="8">
        <f>IF(OR(I5="",H5=""),"—",IF(I5&gt;H5,"▲ ขึ้น",IF(I5&lt;H5,"▼ ลง","► คงที่")))</f>
        <v/>
      </c>
      <c r="M5" s="14" t="inlineStr">
        <is>
          <t>← สร้าง Sparkline ที่นี่</t>
        </is>
      </c>
    </row>
    <row r="6">
      <c r="A6" s="7" t="inlineStr">
        <is>
          <t>ต้นทุนต่อลูกค้าใหม่ (CAC)</t>
        </is>
      </c>
      <c r="B6" s="8" t="inlineStr">
        <is>
          <t>Inverse</t>
        </is>
      </c>
      <c r="C6" s="9">
        <f>'Monthly Data'!D6</f>
        <v/>
      </c>
      <c r="D6" s="11">
        <f>IF('Monthly Data'!D6=0,"N/A",2-('Monthly Data'!E6/'Monthly Data'!D6))</f>
        <v/>
      </c>
      <c r="E6" s="11">
        <f>IF('Monthly Data'!D6=0,"N/A",2-('Monthly Data'!F6/'Monthly Data'!D6))</f>
        <v/>
      </c>
      <c r="F6" s="11">
        <f>IF('Monthly Data'!D6=0,"N/A",2-('Monthly Data'!G6/'Monthly Data'!D6))</f>
        <v/>
      </c>
      <c r="G6" s="11">
        <f>IF('Monthly Data'!D6=0,"N/A",2-('Monthly Data'!H6/'Monthly Data'!D6))</f>
        <v/>
      </c>
      <c r="H6" s="11">
        <f>IF('Monthly Data'!D6=0,"N/A",2-('Monthly Data'!I6/'Monthly Data'!D6))</f>
        <v/>
      </c>
      <c r="I6" s="11">
        <f>IF('Monthly Data'!D6=0,"N/A",2-('Monthly Data'!J6/'Monthly Data'!D6))</f>
        <v/>
      </c>
      <c r="J6" s="12">
        <f>IF('Monthly Data'!L6=0,"N/A",2-('Monthly Data'!K6/'Monthly Data'!L6))</f>
        <v/>
      </c>
      <c r="K6" s="8">
        <f>IF(J6="","",IF(J6="N/A","N/A",IF(J6&gt;=1,"On Track",IF(J6&gt;=0.8,"At Risk","Below Target"))))</f>
        <v/>
      </c>
      <c r="L6" s="8">
        <f>IF(OR(I6="",H6=""),"—",IF(I6&gt;H6,"▲ ขึ้น",IF(I6&lt;H6,"▼ ลง","► คงที่")))</f>
        <v/>
      </c>
      <c r="M6" s="14" t="inlineStr">
        <is>
          <t>← สร้าง Sparkline ที่นี่</t>
        </is>
      </c>
    </row>
    <row r="7">
      <c r="A7" s="7" t="inlineStr">
        <is>
          <t>อัตราลูกค้ายกเลิก (Churn Rate)</t>
        </is>
      </c>
      <c r="B7" s="8" t="inlineStr">
        <is>
          <t>Inverse</t>
        </is>
      </c>
      <c r="C7" s="11">
        <f>'Monthly Data'!D7</f>
        <v/>
      </c>
      <c r="D7" s="11">
        <f>IF('Monthly Data'!D7=0,"N/A",2-('Monthly Data'!E7/'Monthly Data'!D7))</f>
        <v/>
      </c>
      <c r="E7" s="11">
        <f>IF('Monthly Data'!D7=0,"N/A",2-('Monthly Data'!F7/'Monthly Data'!D7))</f>
        <v/>
      </c>
      <c r="F7" s="11">
        <f>IF('Monthly Data'!D7=0,"N/A",2-('Monthly Data'!G7/'Monthly Data'!D7))</f>
        <v/>
      </c>
      <c r="G7" s="11">
        <f>IF('Monthly Data'!D7=0,"N/A",2-('Monthly Data'!H7/'Monthly Data'!D7))</f>
        <v/>
      </c>
      <c r="H7" s="11">
        <f>IF('Monthly Data'!D7=0,"N/A",2-('Monthly Data'!I7/'Monthly Data'!D7))</f>
        <v/>
      </c>
      <c r="I7" s="11">
        <f>IF('Monthly Data'!D7=0,"N/A",2-('Monthly Data'!J7/'Monthly Data'!D7))</f>
        <v/>
      </c>
      <c r="J7" s="12">
        <f>IF('Monthly Data'!L7=0,"N/A",2-('Monthly Data'!K7/'Monthly Data'!L7))</f>
        <v/>
      </c>
      <c r="K7" s="8">
        <f>IF(J7="","",IF(J7="N/A","N/A",IF(J7&gt;=1,"On Track",IF(J7&gt;=0.8,"At Risk","Below Target"))))</f>
        <v/>
      </c>
      <c r="L7" s="8">
        <f>IF(OR(I7="",H7=""),"—",IF(I7&gt;H7,"▲ ขึ้น",IF(I7&lt;H7,"▼ ลง","► คงที่")))</f>
        <v/>
      </c>
      <c r="M7" s="14" t="inlineStr">
        <is>
          <t>← สร้าง Sparkline ที่นี่</t>
        </is>
      </c>
    </row>
    <row r="9">
      <c r="A9" s="2" t="inlineStr">
        <is>
          <t>วิธีสร้าง Sparkline:</t>
        </is>
      </c>
    </row>
    <row r="10">
      <c r="A10" s="3" t="inlineStr">
        <is>
          <t>1. คลิก Cell M2 → Insert → Sparklines → Line</t>
        </is>
      </c>
    </row>
    <row r="11">
      <c r="A11" s="3" t="inlineStr">
        <is>
          <t>2. Data Range: D2:I2 → Location: M2 → OK</t>
        </is>
      </c>
    </row>
    <row r="12">
      <c r="A12" s="3" t="inlineStr">
        <is>
          <t>3. Copy M2 ลงมาถึง M7 (Ctrl+C → Select M3:M7 → Ctrl+V)</t>
        </is>
      </c>
    </row>
    <row r="13">
      <c r="A13" s="3" t="inlineStr">
        <is>
          <t>4. คลิก Sparkline → เปิด High Point + Low Point + Markers</t>
        </is>
      </c>
    </row>
  </sheetData>
  <conditionalFormatting sqref="D2:I7">
    <cfRule type="colorScale" priority="1">
      <colorScale>
        <cfvo type="num" val="0.5"/>
        <cfvo type="num" val="0.8"/>
        <cfvo type="num" val="1"/>
        <color rgb="00F8696B"/>
        <color rgb="00FFEB84"/>
        <color rgb="0063BE7B"/>
      </colorScale>
    </cfRule>
  </conditionalFormatting>
  <conditionalFormatting sqref="J2:J7">
    <cfRule type="colorScale" priority="2">
      <colorScale>
        <cfvo type="num" val="0.5"/>
        <cfvo type="num" val="0.8"/>
        <cfvo type="num" val="1"/>
        <color rgb="00F8696B"/>
        <color rgb="00FFEB84"/>
        <color rgb="0063BE7B"/>
      </colorScale>
    </cfRule>
    <cfRule type="iconSet" priority="8">
      <iconSet iconSet="3TrafficLights1">
        <cfvo type="num" val="0"/>
        <cfvo type="num" val="0.8"/>
        <cfvo type="num" val="1"/>
      </iconSet>
    </cfRule>
  </conditionalFormatting>
  <conditionalFormatting sqref="K2:K7">
    <cfRule type="cellIs" priority="3" operator="equal" dxfId="0">
      <formula>"On Track"</formula>
    </cfRule>
    <cfRule type="cellIs" priority="4" operator="equal" dxfId="1">
      <formula>"At Risk"</formula>
    </cfRule>
    <cfRule type="cellIs" priority="5" operator="equal" dxfId="2">
      <formula>"Below Target"</formula>
    </cfRule>
  </conditionalFormatting>
  <conditionalFormatting sqref="A2:M7">
    <cfRule type="expression" priority="6" dxfId="3">
      <formula>$J2&gt;=1</formula>
    </cfRule>
    <cfRule type="expression" priority="7" dxfId="4">
      <formula>$J2&lt;0.8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0096D6"/>
    <outlinePr summaryBelow="1" summaryRight="1"/>
    <pageSetUpPr/>
  </sheetPr>
  <dimension ref="A1:T13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2" customWidth="1" min="2" max="2"/>
    <col width="14" customWidth="1" min="3" max="3"/>
    <col width="16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5" customWidth="1" min="17" max="17"/>
    <col width="15" customWidth="1" min="18" max="18"/>
    <col width="12" customWidth="1" min="19" max="19"/>
    <col width="14" customWidth="1" min="20" max="20"/>
  </cols>
  <sheetData>
    <row r="1">
      <c r="A1" s="6" t="inlineStr">
        <is>
          <t>KPI Name</t>
        </is>
      </c>
      <c r="B1" s="6" t="inlineStr">
        <is>
          <t>Type</t>
        </is>
      </c>
      <c r="C1" s="6" t="inlineStr">
        <is>
          <t>YTD Method</t>
        </is>
      </c>
      <c r="D1" s="6" t="inlineStr">
        <is>
          <t>Target/เดือน</t>
        </is>
      </c>
      <c r="E1" s="6" t="inlineStr">
        <is>
          <t>ม.ค.</t>
        </is>
      </c>
      <c r="F1" s="6" t="inlineStr">
        <is>
          <t>ก.พ.</t>
        </is>
      </c>
      <c r="G1" s="6" t="inlineStr">
        <is>
          <t>มี.ค.</t>
        </is>
      </c>
      <c r="H1" s="6" t="inlineStr">
        <is>
          <t>เม.ย.</t>
        </is>
      </c>
      <c r="I1" s="6" t="inlineStr">
        <is>
          <t>พ.ค.</t>
        </is>
      </c>
      <c r="J1" s="6" t="inlineStr">
        <is>
          <t>มิ.ย.</t>
        </is>
      </c>
      <c r="K1" s="6" t="inlineStr">
        <is>
          <t>ก.ค.</t>
        </is>
      </c>
      <c r="L1" s="6" t="inlineStr">
        <is>
          <t>ส.ค.</t>
        </is>
      </c>
      <c r="M1" s="6" t="inlineStr">
        <is>
          <t>ก.ย.</t>
        </is>
      </c>
      <c r="N1" s="6" t="inlineStr">
        <is>
          <t>ต.ค.</t>
        </is>
      </c>
      <c r="O1" s="6" t="inlineStr">
        <is>
          <t>พ.ย.</t>
        </is>
      </c>
      <c r="P1" s="6" t="inlineStr">
        <is>
          <t>ธ.ค.</t>
        </is>
      </c>
      <c r="Q1" s="6" t="inlineStr">
        <is>
          <t>YTD Actual</t>
        </is>
      </c>
      <c r="R1" s="6" t="inlineStr">
        <is>
          <t>YTD Target</t>
        </is>
      </c>
      <c r="S1" s="6" t="inlineStr">
        <is>
          <t>YTD %</t>
        </is>
      </c>
      <c r="T1" s="6" t="inlineStr">
        <is>
          <t>Status</t>
        </is>
      </c>
    </row>
    <row r="2">
      <c r="A2" s="15" t="n"/>
      <c r="B2" s="16" t="n"/>
      <c r="C2" s="16" t="n"/>
      <c r="D2" s="16" t="n"/>
      <c r="E2" s="16" t="n"/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7">
        <f>IF(C2="","",IF(C2="SUM",SUM(E2:P2),AVERAGEIF(E2:P2,"&lt;&gt;0")))</f>
        <v/>
      </c>
      <c r="R2" s="17">
        <f>IF(C2="","",IF(C2="SUM",D2*COUNTA(E2:P2),D2))</f>
        <v/>
      </c>
      <c r="S2" s="12">
        <f>IF(OR(Q2="",R2="",R2=0),"",IF(B2="Inverse",2-(Q2/R2),Q2/R2))</f>
        <v/>
      </c>
      <c r="T2" s="8">
        <f>IF(S2="","",IF(S2="N/A","N/A",IF(S2&gt;=1,"On Track",IF(S2&gt;=0.8,"At Risk","Below Target"))))</f>
        <v/>
      </c>
    </row>
    <row r="3">
      <c r="A3" s="15" t="n"/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7">
        <f>IF(C3="","",IF(C3="SUM",SUM(E3:P3),AVERAGEIF(E3:P3,"&lt;&gt;0")))</f>
        <v/>
      </c>
      <c r="R3" s="17">
        <f>IF(C3="","",IF(C3="SUM",D3*COUNTA(E3:P3),D3))</f>
        <v/>
      </c>
      <c r="S3" s="12">
        <f>IF(OR(Q3="",R3="",R3=0),"",IF(B3="Inverse",2-(Q3/R3),Q3/R3))</f>
        <v/>
      </c>
      <c r="T3" s="8">
        <f>IF(S3="","",IF(S3="N/A","N/A",IF(S3&gt;=1,"On Track",IF(S3&gt;=0.8,"At Risk","Below Target"))))</f>
        <v/>
      </c>
    </row>
    <row r="4">
      <c r="A4" s="15" t="n"/>
      <c r="B4" s="16" t="n"/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7">
        <f>IF(C4="","",IF(C4="SUM",SUM(E4:P4),AVERAGEIF(E4:P4,"&lt;&gt;0")))</f>
        <v/>
      </c>
      <c r="R4" s="17">
        <f>IF(C4="","",IF(C4="SUM",D4*COUNTA(E4:P4),D4))</f>
        <v/>
      </c>
      <c r="S4" s="12">
        <f>IF(OR(Q4="",R4="",R4=0),"",IF(B4="Inverse",2-(Q4/R4),Q4/R4))</f>
        <v/>
      </c>
      <c r="T4" s="8">
        <f>IF(S4="","",IF(S4="N/A","N/A",IF(S4&gt;=1,"On Track",IF(S4&gt;=0.8,"At Risk","Below Target"))))</f>
        <v/>
      </c>
    </row>
    <row r="5">
      <c r="A5" s="15" t="n"/>
      <c r="B5" s="16" t="n"/>
      <c r="C5" s="16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7">
        <f>IF(C5="","",IF(C5="SUM",SUM(E5:P5),AVERAGEIF(E5:P5,"&lt;&gt;0")))</f>
        <v/>
      </c>
      <c r="R5" s="17">
        <f>IF(C5="","",IF(C5="SUM",D5*COUNTA(E5:P5),D5))</f>
        <v/>
      </c>
      <c r="S5" s="12">
        <f>IF(OR(Q5="",R5="",R5=0),"",IF(B5="Inverse",2-(Q5/R5),Q5/R5))</f>
        <v/>
      </c>
      <c r="T5" s="8">
        <f>IF(S5="","",IF(S5="N/A","N/A",IF(S5&gt;=1,"On Track",IF(S5&gt;=0.8,"At Risk","Below Target"))))</f>
        <v/>
      </c>
    </row>
    <row r="6">
      <c r="A6" s="15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7">
        <f>IF(C6="","",IF(C6="SUM",SUM(E6:P6),AVERAGEIF(E6:P6,"&lt;&gt;0")))</f>
        <v/>
      </c>
      <c r="R6" s="17">
        <f>IF(C6="","",IF(C6="SUM",D6*COUNTA(E6:P6),D6))</f>
        <v/>
      </c>
      <c r="S6" s="12">
        <f>IF(OR(Q6="",R6="",R6=0),"",IF(B6="Inverse",2-(Q6/R6),Q6/R6))</f>
        <v/>
      </c>
      <c r="T6" s="8">
        <f>IF(S6="","",IF(S6="N/A","N/A",IF(S6&gt;=1,"On Track",IF(S6&gt;=0.8,"At Risk","Below Target"))))</f>
        <v/>
      </c>
    </row>
    <row r="7">
      <c r="A7" s="15" t="n"/>
      <c r="B7" s="16" t="n"/>
      <c r="C7" s="16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7">
        <f>IF(C7="","",IF(C7="SUM",SUM(E7:P7),AVERAGEIF(E7:P7,"&lt;&gt;0")))</f>
        <v/>
      </c>
      <c r="R7" s="17">
        <f>IF(C7="","",IF(C7="SUM",D7*COUNTA(E7:P7),D7))</f>
        <v/>
      </c>
      <c r="S7" s="12">
        <f>IF(OR(Q7="",R7="",R7=0),"",IF(B7="Inverse",2-(Q7/R7),Q7/R7))</f>
        <v/>
      </c>
      <c r="T7" s="8">
        <f>IF(S7="","",IF(S7="N/A","N/A",IF(S7&gt;=1,"On Track",IF(S7&gt;=0.8,"At Risk","Below Target"))))</f>
        <v/>
      </c>
    </row>
    <row r="8">
      <c r="A8" s="15" t="n"/>
      <c r="B8" s="16" t="n"/>
      <c r="C8" s="16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7">
        <f>IF(C8="","",IF(C8="SUM",SUM(E8:P8),AVERAGEIF(E8:P8,"&lt;&gt;0")))</f>
        <v/>
      </c>
      <c r="R8" s="17">
        <f>IF(C8="","",IF(C8="SUM",D8*COUNTA(E8:P8),D8))</f>
        <v/>
      </c>
      <c r="S8" s="12">
        <f>IF(OR(Q8="",R8="",R8=0),"",IF(B8="Inverse",2-(Q8/R8),Q8/R8))</f>
        <v/>
      </c>
      <c r="T8" s="8">
        <f>IF(S8="","",IF(S8="N/A","N/A",IF(S8&gt;=1,"On Track",IF(S8&gt;=0.8,"At Risk","Below Target"))))</f>
        <v/>
      </c>
    </row>
    <row r="9">
      <c r="A9" s="15" t="n"/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7">
        <f>IF(C9="","",IF(C9="SUM",SUM(E9:P9),AVERAGEIF(E9:P9,"&lt;&gt;0")))</f>
        <v/>
      </c>
      <c r="R9" s="17">
        <f>IF(C9="","",IF(C9="SUM",D9*COUNTA(E9:P9),D9))</f>
        <v/>
      </c>
      <c r="S9" s="12">
        <f>IF(OR(Q9="",R9="",R9=0),"",IF(B9="Inverse",2-(Q9/R9),Q9/R9))</f>
        <v/>
      </c>
      <c r="T9" s="8">
        <f>IF(S9="","",IF(S9="N/A","N/A",IF(S9&gt;=1,"On Track",IF(S9&gt;=0.8,"At Risk","Below Target"))))</f>
        <v/>
      </c>
    </row>
    <row r="10">
      <c r="A10" s="15" t="n"/>
      <c r="B10" s="16" t="n"/>
      <c r="C10" s="16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7">
        <f>IF(C10="","",IF(C10="SUM",SUM(E10:P10),AVERAGEIF(E10:P10,"&lt;&gt;0")))</f>
        <v/>
      </c>
      <c r="R10" s="17">
        <f>IF(C10="","",IF(C10="SUM",D10*COUNTA(E10:P10),D10))</f>
        <v/>
      </c>
      <c r="S10" s="12">
        <f>IF(OR(Q10="",R10="",R10=0),"",IF(B10="Inverse",2-(Q10/R10),Q10/R10))</f>
        <v/>
      </c>
      <c r="T10" s="8">
        <f>IF(S10="","",IF(S10="N/A","N/A",IF(S10&gt;=1,"On Track",IF(S10&gt;=0.8,"At Risk","Below Target"))))</f>
        <v/>
      </c>
    </row>
    <row r="11">
      <c r="A11" s="15" t="n"/>
      <c r="B11" s="16" t="n"/>
      <c r="C11" s="16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7">
        <f>IF(C11="","",IF(C11="SUM",SUM(E11:P11),AVERAGEIF(E11:P11,"&lt;&gt;0")))</f>
        <v/>
      </c>
      <c r="R11" s="17">
        <f>IF(C11="","",IF(C11="SUM",D11*COUNTA(E11:P11),D11))</f>
        <v/>
      </c>
      <c r="S11" s="12">
        <f>IF(OR(Q11="",R11="",R11=0),"",IF(B11="Inverse",2-(Q11/R11),Q11/R11))</f>
        <v/>
      </c>
      <c r="T11" s="8">
        <f>IF(S11="","",IF(S11="N/A","N/A",IF(S11&gt;=1,"On Track",IF(S11&gt;=0.8,"At Risk","Below Target"))))</f>
        <v/>
      </c>
    </row>
    <row r="12">
      <c r="A12" s="15" t="n"/>
      <c r="B12" s="16" t="n"/>
      <c r="C12" s="16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7">
        <f>IF(C12="","",IF(C12="SUM",SUM(E12:P12),AVERAGEIF(E12:P12,"&lt;&gt;0")))</f>
        <v/>
      </c>
      <c r="R12" s="17">
        <f>IF(C12="","",IF(C12="SUM",D12*COUNTA(E12:P12),D12))</f>
        <v/>
      </c>
      <c r="S12" s="12">
        <f>IF(OR(Q12="",R12="",R12=0),"",IF(B12="Inverse",2-(Q12/R12),Q12/R12))</f>
        <v/>
      </c>
      <c r="T12" s="8">
        <f>IF(S12="","",IF(S12="N/A","N/A",IF(S12&gt;=1,"On Track",IF(S12&gt;=0.8,"At Risk","Below Target"))))</f>
        <v/>
      </c>
    </row>
    <row r="13">
      <c r="A13" s="15" t="n"/>
      <c r="B13" s="16" t="n"/>
      <c r="C13" s="16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7">
        <f>IF(C13="","",IF(C13="SUM",SUM(E13:P13),AVERAGEIF(E13:P13,"&lt;&gt;0")))</f>
        <v/>
      </c>
      <c r="R13" s="17">
        <f>IF(C13="","",IF(C13="SUM",D13*COUNTA(E13:P13),D13))</f>
        <v/>
      </c>
      <c r="S13" s="12">
        <f>IF(OR(Q13="",R13="",R13=0),"",IF(B13="Inverse",2-(Q13/R13),Q13/R13))</f>
        <v/>
      </c>
      <c r="T13" s="8">
        <f>IF(S13="","",IF(S13="N/A","N/A",IF(S13&gt;=1,"On Track",IF(S13&gt;=0.8,"At Risk","Below Target"))))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conditionalFormatting sqref="S2:S13">
    <cfRule type="colorScale" priority="1">
      <colorScale>
        <cfvo type="num" val="0.5"/>
        <cfvo type="num" val="0.8"/>
        <cfvo type="num" val="1"/>
        <color rgb="00F8696B"/>
        <color rgb="00FFEB84"/>
        <color rgb="0063BE7B"/>
      </colorScale>
    </cfRule>
  </conditionalFormatting>
  <conditionalFormatting sqref="T2:T13">
    <cfRule type="cellIs" priority="2" operator="equal" dxfId="0">
      <formula>"On Track"</formula>
    </cfRule>
    <cfRule type="cellIs" priority="3" operator="equal" dxfId="1">
      <formula>"At Risk"</formula>
    </cfRule>
    <cfRule type="cellIs" priority="4" operator="equal" dxfId="2">
      <formula>"Below Target"</formula>
    </cfRule>
  </conditionalFormatting>
  <conditionalFormatting sqref="A2:T13">
    <cfRule type="expression" priority="5" dxfId="3">
      <formula>$S2&gt;=1</formula>
    </cfRule>
    <cfRule type="expression" priority="6" dxfId="4">
      <formula>$S2&lt;0.8</formula>
    </cfRule>
  </conditionalFormatting>
  <dataValidations count="2">
    <dataValidation sqref="B2 B3 B4 B5 B6 B7 B8 B9 B10 B11 B12 B13" showDropDown="0" showInputMessage="0" showErrorMessage="0" allowBlank="1" promptTitle="KPI Type" prompt="เลือกประเภท KPI" type="list">
      <formula1>"Regular,Inverse"</formula1>
    </dataValidation>
    <dataValidation sqref="C2 C3 C4 C5 C6 C7 C8 C9 C10 C11 C12 C13" showDropDown="0" showInputMessage="0" showErrorMessage="0" allowBlank="1" promptTitle="YTD Method" prompt="SUM สำหรับยอดสะสม, AVG สำหรับ % หรือ Rate" type="list">
      <formula1>"SUM,AVG"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2026-03-11T02:37:50Z</dcterms:created>
  <dcterms:modified xmlns:dcterms="http://purl.org/dc/terms/" xmlns:xsi="http://www.w3.org/2001/XMLSchema-instance" xsi:type="dcterms:W3CDTF">2026-03-11T02:37:50Z</dcterms:modified>
</cp:coreProperties>
</file>